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0ffc7aab280982/"/>
    </mc:Choice>
  </mc:AlternateContent>
  <bookViews>
    <workbookView xWindow="0" yWindow="0" windowWidth="19200" windowHeight="637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19" i="1"/>
  <c r="R42" i="1"/>
  <c r="R41" i="1"/>
  <c r="R40" i="1"/>
  <c r="M42" i="1"/>
  <c r="M41" i="1"/>
  <c r="M40" i="1"/>
  <c r="H42" i="1"/>
  <c r="H41" i="1"/>
  <c r="H40" i="1"/>
  <c r="C42" i="1"/>
  <c r="C41" i="1"/>
  <c r="C40" i="1"/>
  <c r="R35" i="1"/>
  <c r="R34" i="1"/>
  <c r="T35" i="1" s="1"/>
  <c r="R33" i="1"/>
  <c r="M35" i="1"/>
  <c r="M34" i="1"/>
  <c r="M33" i="1"/>
  <c r="H35" i="1"/>
  <c r="H34" i="1"/>
  <c r="H33" i="1"/>
  <c r="C35" i="1"/>
  <c r="C34" i="1"/>
  <c r="C33" i="1"/>
  <c r="R28" i="1"/>
  <c r="R27" i="1"/>
  <c r="R26" i="1"/>
  <c r="M28" i="1"/>
  <c r="M27" i="1"/>
  <c r="M26" i="1"/>
  <c r="H28" i="1"/>
  <c r="H27" i="1"/>
  <c r="J28" i="1" s="1"/>
  <c r="H26" i="1"/>
  <c r="C28" i="1"/>
  <c r="C27" i="1"/>
  <c r="C26" i="1"/>
  <c r="R21" i="1"/>
  <c r="R20" i="1"/>
  <c r="R19" i="1"/>
  <c r="M21" i="1"/>
  <c r="M20" i="1"/>
  <c r="M19" i="1"/>
  <c r="H21" i="1"/>
  <c r="H19" i="1"/>
  <c r="C21" i="1"/>
  <c r="C20" i="1"/>
  <c r="R14" i="1"/>
  <c r="R13" i="1"/>
  <c r="R12" i="1"/>
  <c r="M14" i="1"/>
  <c r="M13" i="1"/>
  <c r="M12" i="1"/>
  <c r="H14" i="1"/>
  <c r="H13" i="1"/>
  <c r="H12" i="1"/>
  <c r="C14" i="1"/>
  <c r="C13" i="1"/>
  <c r="C12" i="1"/>
  <c r="O12" i="1" l="1"/>
  <c r="E40" i="1"/>
  <c r="T26" i="1"/>
  <c r="O19" i="1"/>
  <c r="J12" i="1"/>
  <c r="O26" i="1"/>
  <c r="O33" i="1"/>
  <c r="T40" i="1"/>
  <c r="E19" i="1"/>
  <c r="E26" i="1"/>
  <c r="J33" i="1"/>
  <c r="O40" i="1"/>
  <c r="J19" i="1"/>
  <c r="T12" i="1"/>
  <c r="T19" i="1"/>
  <c r="E33" i="1"/>
  <c r="J40" i="1"/>
  <c r="T42" i="1"/>
  <c r="O42" i="1"/>
  <c r="J42" i="1"/>
  <c r="E42" i="1"/>
  <c r="B44" i="1" s="1"/>
  <c r="T33" i="1"/>
  <c r="Q37" i="1" s="1"/>
  <c r="O35" i="1"/>
  <c r="L37" i="1" s="1"/>
  <c r="J35" i="1"/>
  <c r="E35" i="1"/>
  <c r="T28" i="1"/>
  <c r="Q30" i="1" s="1"/>
  <c r="O28" i="1"/>
  <c r="L30" i="1" s="1"/>
  <c r="J26" i="1"/>
  <c r="G30" i="1" s="1"/>
  <c r="E28" i="1"/>
  <c r="T21" i="1"/>
  <c r="O21" i="1"/>
  <c r="J21" i="1"/>
  <c r="E21" i="1"/>
  <c r="T14" i="1"/>
  <c r="Q16" i="1" s="1"/>
  <c r="O14" i="1"/>
  <c r="L16" i="1" s="1"/>
  <c r="J14" i="1"/>
  <c r="E14" i="1"/>
  <c r="B30" i="1" l="1"/>
  <c r="U30" i="1" s="1"/>
  <c r="L23" i="1"/>
  <c r="G44" i="1"/>
  <c r="B23" i="1"/>
  <c r="B37" i="1"/>
  <c r="G37" i="1"/>
  <c r="G16" i="1"/>
  <c r="G23" i="1"/>
  <c r="L44" i="1"/>
  <c r="L46" i="1" s="1"/>
  <c r="Q44" i="1"/>
  <c r="Q23" i="1"/>
  <c r="E12" i="1"/>
  <c r="B16" i="1" s="1"/>
  <c r="G46" i="1" l="1"/>
  <c r="B46" i="1"/>
  <c r="U37" i="1"/>
  <c r="Q46" i="1"/>
  <c r="U44" i="1"/>
  <c r="U23" i="1"/>
  <c r="U16" i="1"/>
  <c r="U46" i="1" l="1"/>
</calcChain>
</file>

<file path=xl/sharedStrings.xml><?xml version="1.0" encoding="utf-8"?>
<sst xmlns="http://schemas.openxmlformats.org/spreadsheetml/2006/main" count="161" uniqueCount="25">
  <si>
    <t>Bl</t>
  </si>
  <si>
    <t>Wl</t>
  </si>
  <si>
    <t>Bm</t>
  </si>
  <si>
    <t>Bh</t>
  </si>
  <si>
    <t>Wh</t>
  </si>
  <si>
    <t>Bo</t>
  </si>
  <si>
    <t>TQ</t>
  </si>
  <si>
    <t>MM</t>
  </si>
  <si>
    <t>PS</t>
  </si>
  <si>
    <t>CP</t>
  </si>
  <si>
    <t>W</t>
  </si>
  <si>
    <t>T</t>
  </si>
  <si>
    <t>V</t>
  </si>
  <si>
    <t>SF</t>
  </si>
  <si>
    <t>Q</t>
  </si>
  <si>
    <t>Výpočet výsledků systému 2.1</t>
  </si>
  <si>
    <t>Legenda:</t>
  </si>
  <si>
    <t>Celkové bodové hodnocení za daný komponent</t>
  </si>
  <si>
    <t>Váha Bl</t>
  </si>
  <si>
    <t>Váha Bh</t>
  </si>
  <si>
    <t>Nejvyšší bodové hodocení za oblast</t>
  </si>
  <si>
    <t>Nejnižší bodové hodocení za oblast</t>
  </si>
  <si>
    <t>Střední bodové hodocení za oblast - Median</t>
  </si>
  <si>
    <t>Do těchto polí psát v libovolném pořadí dle výsledků</t>
  </si>
  <si>
    <t>Celkem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</si>
</sst>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0" xfId="0" applyNumberFormat="1" applyAlignment="1"/>
    <xf numFmtId="164" fontId="0" fillId="2" borderId="1" xfId="0" applyNumberFormat="1" applyFill="1" applyBorder="1"/>
    <xf numFmtId="165" fontId="0" fillId="0" borderId="0" xfId="0" applyNumberFormat="1"/>
    <xf numFmtId="165" fontId="0" fillId="0" borderId="0" xfId="0" applyNumberFormat="1" applyAlignment="1"/>
    <xf numFmtId="165" fontId="0" fillId="0" borderId="2" xfId="0" applyNumberFormat="1" applyBorder="1"/>
    <xf numFmtId="165" fontId="0" fillId="0" borderId="0" xfId="0" applyNumberFormat="1" applyFill="1" applyBorder="1"/>
    <xf numFmtId="165" fontId="0" fillId="0" borderId="0" xfId="0" applyNumberFormat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zoomScale="77" workbookViewId="0">
      <selection activeCell="I8" sqref="I8"/>
    </sheetView>
  </sheetViews>
  <sheetFormatPr defaultRowHeight="14.5" x14ac:dyDescent="0.35"/>
  <cols>
    <col min="1" max="1" width="8.90625" style="10" customWidth="1"/>
    <col min="2" max="2" width="9.1796875" style="22" customWidth="1"/>
    <col min="3" max="3" width="4.1796875" style="10" bestFit="1" customWidth="1"/>
    <col min="4" max="4" width="3.90625" bestFit="1" customWidth="1"/>
    <col min="5" max="5" width="4.1796875" bestFit="1" customWidth="1"/>
    <col min="6" max="6" width="4.54296875" style="10" bestFit="1" customWidth="1"/>
    <col min="7" max="7" width="12.7265625" style="22" bestFit="1" customWidth="1"/>
    <col min="8" max="8" width="4.1796875" style="10" bestFit="1" customWidth="1"/>
    <col min="9" max="9" width="3.90625" bestFit="1" customWidth="1"/>
    <col min="10" max="10" width="17.1796875" customWidth="1"/>
    <col min="11" max="11" width="4.1796875" style="10" bestFit="1" customWidth="1"/>
    <col min="12" max="12" width="12.7265625" style="22" bestFit="1" customWidth="1"/>
    <col min="13" max="13" width="3.81640625" style="10" bestFit="1" customWidth="1"/>
    <col min="14" max="14" width="3.7265625" bestFit="1" customWidth="1"/>
    <col min="15" max="15" width="3.81640625" bestFit="1" customWidth="1"/>
    <col min="16" max="16" width="3.81640625" style="10" bestFit="1" customWidth="1"/>
    <col min="17" max="17" width="11.81640625" style="22" bestFit="1" customWidth="1"/>
    <col min="18" max="18" width="3.81640625" style="10" bestFit="1" customWidth="1"/>
    <col min="19" max="19" width="3.7265625" bestFit="1" customWidth="1"/>
    <col min="20" max="20" width="11.81640625" bestFit="1" customWidth="1"/>
    <col min="21" max="21" width="11.81640625" style="22" bestFit="1" customWidth="1"/>
  </cols>
  <sheetData>
    <row r="1" spans="1:21" ht="26.5" thickBot="1" x14ac:dyDescent="0.6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5" thickBot="1" x14ac:dyDescent="0.4">
      <c r="A2" s="10" t="s">
        <v>16</v>
      </c>
      <c r="E2" s="7" t="s">
        <v>23</v>
      </c>
      <c r="F2" s="7"/>
      <c r="G2" s="7"/>
      <c r="H2" s="7"/>
      <c r="I2" s="7"/>
      <c r="J2" s="9"/>
      <c r="K2" s="21"/>
    </row>
    <row r="3" spans="1:21" x14ac:dyDescent="0.35">
      <c r="A3" s="10" t="s">
        <v>0</v>
      </c>
      <c r="B3" s="23" t="s">
        <v>21</v>
      </c>
      <c r="C3" s="20"/>
      <c r="D3" s="8"/>
    </row>
    <row r="4" spans="1:21" x14ac:dyDescent="0.35">
      <c r="A4" s="10" t="s">
        <v>2</v>
      </c>
      <c r="B4" s="23" t="s">
        <v>22</v>
      </c>
      <c r="C4" s="20"/>
      <c r="D4" s="8"/>
    </row>
    <row r="5" spans="1:21" x14ac:dyDescent="0.35">
      <c r="A5" s="10" t="s">
        <v>3</v>
      </c>
      <c r="B5" s="23" t="s">
        <v>20</v>
      </c>
      <c r="C5" s="20"/>
      <c r="D5" s="8"/>
    </row>
    <row r="6" spans="1:21" x14ac:dyDescent="0.35">
      <c r="A6" s="10" t="s">
        <v>5</v>
      </c>
      <c r="B6" s="23" t="s">
        <v>17</v>
      </c>
      <c r="C6" s="20"/>
      <c r="D6" s="8"/>
    </row>
    <row r="7" spans="1:21" x14ac:dyDescent="0.35">
      <c r="A7" s="10" t="s">
        <v>1</v>
      </c>
      <c r="B7" s="22" t="s">
        <v>18</v>
      </c>
    </row>
    <row r="8" spans="1:21" x14ac:dyDescent="0.35">
      <c r="A8" s="10" t="s">
        <v>4</v>
      </c>
      <c r="B8" s="22" t="s">
        <v>19</v>
      </c>
    </row>
    <row r="10" spans="1:21" ht="15" thickBot="1" x14ac:dyDescent="0.4">
      <c r="A10" s="10" t="s">
        <v>10</v>
      </c>
    </row>
    <row r="11" spans="1:21" ht="15" thickBot="1" x14ac:dyDescent="0.4">
      <c r="A11" s="19" t="s">
        <v>6</v>
      </c>
      <c r="F11" s="11" t="s">
        <v>7</v>
      </c>
      <c r="K11" s="11" t="s">
        <v>8</v>
      </c>
      <c r="P11" s="11" t="s">
        <v>9</v>
      </c>
    </row>
    <row r="12" spans="1:21" x14ac:dyDescent="0.35">
      <c r="A12" s="12">
        <v>5</v>
      </c>
      <c r="B12" s="24" t="s">
        <v>0</v>
      </c>
      <c r="C12" s="16">
        <f>SMALL(A12:A14,1)</f>
        <v>4</v>
      </c>
      <c r="D12" s="1" t="s">
        <v>1</v>
      </c>
      <c r="E12" s="2">
        <f>1/(1+(C13-C12)^2)</f>
        <v>0.5</v>
      </c>
      <c r="F12" s="12">
        <v>7</v>
      </c>
      <c r="G12" s="24" t="s">
        <v>0</v>
      </c>
      <c r="H12" s="16">
        <f>SMALL(F12:F14,1)</f>
        <v>6</v>
      </c>
      <c r="I12" s="1" t="s">
        <v>1</v>
      </c>
      <c r="J12" s="2">
        <f>1/(1+(H13-H12)^2)</f>
        <v>0.5</v>
      </c>
      <c r="K12" s="12">
        <v>7</v>
      </c>
      <c r="L12" s="24" t="s">
        <v>0</v>
      </c>
      <c r="M12" s="16">
        <f>SMALL(K12:K14,1)</f>
        <v>6</v>
      </c>
      <c r="N12" s="1" t="s">
        <v>1</v>
      </c>
      <c r="O12" s="2">
        <f>1/(1+(M13-M12)^2)</f>
        <v>0.8</v>
      </c>
      <c r="P12" s="12">
        <v>7.5</v>
      </c>
      <c r="Q12" s="24" t="s">
        <v>0</v>
      </c>
      <c r="R12" s="16">
        <f>SMALL(P12:P14,1)</f>
        <v>6</v>
      </c>
      <c r="S12" s="1" t="s">
        <v>1</v>
      </c>
      <c r="T12" s="2">
        <f>1/(1+(R13-R12)^2)</f>
        <v>0.30769230769230771</v>
      </c>
    </row>
    <row r="13" spans="1:21" x14ac:dyDescent="0.35">
      <c r="A13" s="13">
        <v>4</v>
      </c>
      <c r="B13" s="25" t="s">
        <v>2</v>
      </c>
      <c r="C13" s="17">
        <f>SMALL(A12:A14,2)</f>
        <v>5</v>
      </c>
      <c r="D13" s="3"/>
      <c r="E13" s="4"/>
      <c r="F13" s="13">
        <v>6</v>
      </c>
      <c r="G13" s="25" t="s">
        <v>2</v>
      </c>
      <c r="H13" s="17">
        <f>SMALL(F12:F14,2)</f>
        <v>7</v>
      </c>
      <c r="I13" s="3"/>
      <c r="J13" s="4"/>
      <c r="K13" s="13">
        <v>6</v>
      </c>
      <c r="L13" s="25" t="s">
        <v>2</v>
      </c>
      <c r="M13" s="17">
        <f>SMALL(K12:K14,2)</f>
        <v>6.5</v>
      </c>
      <c r="N13" s="3"/>
      <c r="O13" s="4"/>
      <c r="P13" s="13">
        <v>8</v>
      </c>
      <c r="Q13" s="25" t="s">
        <v>2</v>
      </c>
      <c r="R13" s="17">
        <f>SMALL(P12:P14,2)</f>
        <v>7.5</v>
      </c>
      <c r="S13" s="3"/>
      <c r="T13" s="4"/>
    </row>
    <row r="14" spans="1:21" ht="15" thickBot="1" x14ac:dyDescent="0.4">
      <c r="A14" s="14">
        <v>5.5</v>
      </c>
      <c r="B14" s="25" t="s">
        <v>3</v>
      </c>
      <c r="C14" s="17">
        <f>SMALL(A12:A14,3)</f>
        <v>5.5</v>
      </c>
      <c r="D14" s="3" t="s">
        <v>4</v>
      </c>
      <c r="E14" s="4">
        <f>1/(1+(C13-C14)^2)</f>
        <v>0.8</v>
      </c>
      <c r="F14" s="14">
        <v>7</v>
      </c>
      <c r="G14" s="25" t="s">
        <v>3</v>
      </c>
      <c r="H14" s="17">
        <f>SMALL(F12:F14,3)</f>
        <v>7</v>
      </c>
      <c r="I14" s="3" t="s">
        <v>4</v>
      </c>
      <c r="J14" s="4">
        <f>1/(1+(H13-H14)^2)</f>
        <v>1</v>
      </c>
      <c r="K14" s="14">
        <v>6.5</v>
      </c>
      <c r="L14" s="25" t="s">
        <v>3</v>
      </c>
      <c r="M14" s="17">
        <f>SMALL(K12:K14,3)</f>
        <v>7</v>
      </c>
      <c r="N14" s="3" t="s">
        <v>4</v>
      </c>
      <c r="O14" s="4">
        <f>1/(1+(M13-M14)^2)</f>
        <v>0.8</v>
      </c>
      <c r="P14" s="14">
        <v>6</v>
      </c>
      <c r="Q14" s="25" t="s">
        <v>3</v>
      </c>
      <c r="R14" s="17">
        <f>SMALL(P12:P14,3)</f>
        <v>8</v>
      </c>
      <c r="S14" s="3" t="s">
        <v>4</v>
      </c>
      <c r="T14" s="4">
        <f>1/(1+(R13-R14)^2)</f>
        <v>0.8</v>
      </c>
    </row>
    <row r="15" spans="1:21" ht="15" thickBot="1" x14ac:dyDescent="0.4">
      <c r="A15" s="15"/>
      <c r="B15" s="26"/>
      <c r="C15" s="17"/>
      <c r="D15" s="3"/>
      <c r="E15" s="4"/>
      <c r="F15" s="15"/>
      <c r="G15" s="26"/>
      <c r="H15" s="17"/>
      <c r="I15" s="3"/>
      <c r="J15" s="4"/>
      <c r="K15" s="15"/>
      <c r="L15" s="26"/>
      <c r="M15" s="17"/>
      <c r="N15" s="3"/>
      <c r="O15" s="4"/>
      <c r="P15" s="15"/>
      <c r="Q15" s="26"/>
      <c r="R15" s="17"/>
      <c r="S15" s="3"/>
      <c r="T15" s="4"/>
    </row>
    <row r="16" spans="1:21" ht="15" thickBot="1" x14ac:dyDescent="0.4">
      <c r="A16" s="11" t="s">
        <v>5</v>
      </c>
      <c r="B16" s="27">
        <f>(C12*E12+C13+C14*E14)/(1+E12+E14)</f>
        <v>4.9565217391304355</v>
      </c>
      <c r="C16" s="18"/>
      <c r="D16" s="5"/>
      <c r="E16" s="6"/>
      <c r="F16" s="11" t="s">
        <v>5</v>
      </c>
      <c r="G16" s="27">
        <f>(H12*J12+H13+H14*J14)/(1+J12+J14)</f>
        <v>6.8</v>
      </c>
      <c r="H16" s="18"/>
      <c r="I16" s="5"/>
      <c r="J16" s="6"/>
      <c r="K16" s="11" t="s">
        <v>5</v>
      </c>
      <c r="L16" s="27">
        <f>(M12*O12+M13+M14*O14)/(1+O12+O14)</f>
        <v>6.5000000000000009</v>
      </c>
      <c r="M16" s="18"/>
      <c r="N16" s="5"/>
      <c r="O16" s="6"/>
      <c r="P16" s="11" t="s">
        <v>5</v>
      </c>
      <c r="Q16" s="27">
        <f>(R12*T12+R13+R14*T14)/(1+T12+T14)</f>
        <v>7.4708029197080297</v>
      </c>
      <c r="R16" s="18"/>
      <c r="S16" s="5"/>
      <c r="T16" s="6"/>
      <c r="U16" s="27">
        <f>B16+G16+L16+Q16</f>
        <v>25.727324658838462</v>
      </c>
    </row>
    <row r="17" spans="1:21" ht="15" thickBot="1" x14ac:dyDescent="0.4">
      <c r="A17" s="10" t="s">
        <v>11</v>
      </c>
    </row>
    <row r="18" spans="1:21" ht="15" thickBot="1" x14ac:dyDescent="0.4">
      <c r="A18" s="11" t="s">
        <v>6</v>
      </c>
      <c r="F18" s="11" t="s">
        <v>7</v>
      </c>
      <c r="K18" s="11" t="s">
        <v>8</v>
      </c>
      <c r="P18" s="11" t="s">
        <v>9</v>
      </c>
    </row>
    <row r="19" spans="1:21" x14ac:dyDescent="0.35">
      <c r="A19" s="12">
        <v>7</v>
      </c>
      <c r="B19" s="24" t="s">
        <v>0</v>
      </c>
      <c r="C19" s="16">
        <f>SMALL(A19:A21,1)</f>
        <v>7</v>
      </c>
      <c r="D19" s="1" t="s">
        <v>1</v>
      </c>
      <c r="E19" s="2">
        <f>1/(1+(C20-C19)^2)</f>
        <v>1</v>
      </c>
      <c r="F19" s="12">
        <v>5</v>
      </c>
      <c r="G19" s="24" t="s">
        <v>0</v>
      </c>
      <c r="H19" s="16">
        <f>SMALL(F19:F21,1)</f>
        <v>5</v>
      </c>
      <c r="I19" s="1" t="s">
        <v>1</v>
      </c>
      <c r="J19" s="2">
        <f>1/(1+(H20-H19)^2)</f>
        <v>0.8</v>
      </c>
      <c r="K19" s="12">
        <v>7</v>
      </c>
      <c r="L19" s="24" t="s">
        <v>0</v>
      </c>
      <c r="M19" s="16">
        <f>SMALL(K19:K21,1)</f>
        <v>5.5</v>
      </c>
      <c r="N19" s="1" t="s">
        <v>1</v>
      </c>
      <c r="O19" s="2">
        <f>1/(1+(M20-M19)^2)</f>
        <v>0.5</v>
      </c>
      <c r="P19" s="12">
        <v>6.5</v>
      </c>
      <c r="Q19" s="24" t="s">
        <v>0</v>
      </c>
      <c r="R19" s="16">
        <f>SMALL(P19:P21,1)</f>
        <v>6.5</v>
      </c>
      <c r="S19" s="1" t="s">
        <v>1</v>
      </c>
      <c r="T19" s="2">
        <f>1/(1+(R20-R19)^2)</f>
        <v>1</v>
      </c>
    </row>
    <row r="20" spans="1:21" x14ac:dyDescent="0.35">
      <c r="A20" s="13">
        <v>7</v>
      </c>
      <c r="B20" s="25" t="s">
        <v>2</v>
      </c>
      <c r="C20" s="17">
        <f>SMALL(A19:A21,2)</f>
        <v>7</v>
      </c>
      <c r="D20" s="3"/>
      <c r="E20" s="4"/>
      <c r="F20" s="13">
        <v>6.5</v>
      </c>
      <c r="G20" s="25" t="s">
        <v>2</v>
      </c>
      <c r="H20" s="17">
        <f>SMALL(F19:F21,2)</f>
        <v>5.5</v>
      </c>
      <c r="I20" s="3"/>
      <c r="J20" s="4"/>
      <c r="K20" s="13">
        <v>5.5</v>
      </c>
      <c r="L20" s="25" t="s">
        <v>2</v>
      </c>
      <c r="M20" s="17">
        <f>SMALL(K19:K21,2)</f>
        <v>6.5</v>
      </c>
      <c r="N20" s="3"/>
      <c r="O20" s="4"/>
      <c r="P20" s="13">
        <v>6.5</v>
      </c>
      <c r="Q20" s="25" t="s">
        <v>2</v>
      </c>
      <c r="R20" s="17">
        <f>SMALL(P19:P21,2)</f>
        <v>6.5</v>
      </c>
      <c r="S20" s="3"/>
      <c r="T20" s="4"/>
    </row>
    <row r="21" spans="1:21" ht="15" thickBot="1" x14ac:dyDescent="0.4">
      <c r="A21" s="14">
        <v>8</v>
      </c>
      <c r="B21" s="25" t="s">
        <v>3</v>
      </c>
      <c r="C21" s="17">
        <f>SMALL(A19:A21,3)</f>
        <v>8</v>
      </c>
      <c r="D21" s="3" t="s">
        <v>4</v>
      </c>
      <c r="E21" s="4">
        <f>1/(1+(C20-C21)^2)</f>
        <v>0.5</v>
      </c>
      <c r="F21" s="14">
        <v>5.5</v>
      </c>
      <c r="G21" s="25" t="s">
        <v>3</v>
      </c>
      <c r="H21" s="17">
        <f>SMALL(F19:F21,3)</f>
        <v>6.5</v>
      </c>
      <c r="I21" s="3" t="s">
        <v>4</v>
      </c>
      <c r="J21" s="4">
        <f>1/(1+(H20-H21)^2)</f>
        <v>0.5</v>
      </c>
      <c r="K21" s="14">
        <v>6.5</v>
      </c>
      <c r="L21" s="25" t="s">
        <v>3</v>
      </c>
      <c r="M21" s="17">
        <f>SMALL(K19:K21,3)</f>
        <v>7</v>
      </c>
      <c r="N21" s="3" t="s">
        <v>4</v>
      </c>
      <c r="O21" s="4">
        <f>1/(1+(M20-M21)^2)</f>
        <v>0.8</v>
      </c>
      <c r="P21" s="14">
        <v>7</v>
      </c>
      <c r="Q21" s="25" t="s">
        <v>3</v>
      </c>
      <c r="R21" s="17">
        <f>SMALL(P19:P21,3)</f>
        <v>7</v>
      </c>
      <c r="S21" s="3" t="s">
        <v>4</v>
      </c>
      <c r="T21" s="4">
        <f>1/(1+(R20-R21)^2)</f>
        <v>0.8</v>
      </c>
    </row>
    <row r="22" spans="1:21" ht="15" thickBot="1" x14ac:dyDescent="0.4">
      <c r="A22" s="15"/>
      <c r="B22" s="26"/>
      <c r="C22" s="17"/>
      <c r="D22" s="3"/>
      <c r="E22" s="4"/>
      <c r="F22" s="15"/>
      <c r="G22" s="26"/>
      <c r="H22" s="17"/>
      <c r="I22" s="3"/>
      <c r="J22" s="4"/>
      <c r="K22" s="15"/>
      <c r="L22" s="26"/>
      <c r="M22" s="17"/>
      <c r="N22" s="3"/>
      <c r="O22" s="4"/>
      <c r="P22" s="15"/>
      <c r="Q22" s="26"/>
      <c r="R22" s="17"/>
      <c r="S22" s="3"/>
      <c r="T22" s="4"/>
    </row>
    <row r="23" spans="1:21" ht="15" thickBot="1" x14ac:dyDescent="0.4">
      <c r="A23" s="11" t="s">
        <v>5</v>
      </c>
      <c r="B23" s="27">
        <f>(C19*E19+C20+C21*E21)/(1+E19+E21)</f>
        <v>7.2</v>
      </c>
      <c r="C23" s="18"/>
      <c r="D23" s="5"/>
      <c r="E23" s="6"/>
      <c r="F23" s="11" t="s">
        <v>5</v>
      </c>
      <c r="G23" s="27">
        <f>(H19*J19+H20+H21*J21)/(1+J19+J21)</f>
        <v>5.5434782608695654</v>
      </c>
      <c r="H23" s="18"/>
      <c r="I23" s="5"/>
      <c r="J23" s="6"/>
      <c r="K23" s="11" t="s">
        <v>5</v>
      </c>
      <c r="L23" s="27">
        <f>(M19*O19+M20+M21*O21)/(1+O19+O21)</f>
        <v>6.4565217391304355</v>
      </c>
      <c r="M23" s="18"/>
      <c r="N23" s="5"/>
      <c r="O23" s="6"/>
      <c r="P23" s="11" t="s">
        <v>5</v>
      </c>
      <c r="Q23" s="27">
        <f>(R19*T19+R20+R21*T21)/(1+T19+T21)</f>
        <v>6.6428571428571441</v>
      </c>
      <c r="R23" s="18"/>
      <c r="S23" s="5"/>
      <c r="T23" s="6"/>
      <c r="U23" s="27">
        <f>B23+G23+L23+Q23</f>
        <v>25.842857142857149</v>
      </c>
    </row>
    <row r="24" spans="1:21" ht="15" thickBot="1" x14ac:dyDescent="0.4">
      <c r="A24" s="10" t="s">
        <v>12</v>
      </c>
    </row>
    <row r="25" spans="1:21" ht="15" thickBot="1" x14ac:dyDescent="0.4">
      <c r="A25" s="11" t="s">
        <v>6</v>
      </c>
      <c r="F25" s="11" t="s">
        <v>7</v>
      </c>
      <c r="K25" s="11" t="s">
        <v>8</v>
      </c>
      <c r="P25" s="11" t="s">
        <v>9</v>
      </c>
    </row>
    <row r="26" spans="1:21" x14ac:dyDescent="0.35">
      <c r="A26" s="12">
        <v>6</v>
      </c>
      <c r="B26" s="24" t="s">
        <v>0</v>
      </c>
      <c r="C26" s="16">
        <f>SMALL(A26:A28,1)</f>
        <v>5</v>
      </c>
      <c r="D26" s="1" t="s">
        <v>1</v>
      </c>
      <c r="E26" s="2">
        <f>1/(1+(C27-C26)^2)</f>
        <v>0.5</v>
      </c>
      <c r="F26" s="12">
        <v>7.5</v>
      </c>
      <c r="G26" s="24" t="s">
        <v>0</v>
      </c>
      <c r="H26" s="16">
        <f>SMALL(F26:F28,1)</f>
        <v>6.5</v>
      </c>
      <c r="I26" s="1" t="s">
        <v>1</v>
      </c>
      <c r="J26" s="2">
        <f>1/(1+(H27-H26)^2)</f>
        <v>0.5</v>
      </c>
      <c r="K26" s="12">
        <v>5</v>
      </c>
      <c r="L26" s="24" t="s">
        <v>0</v>
      </c>
      <c r="M26" s="16">
        <f>SMALL(K26:K28,1)</f>
        <v>5</v>
      </c>
      <c r="N26" s="1" t="s">
        <v>1</v>
      </c>
      <c r="O26" s="2">
        <f>1/(1+(M27-M26)^2)</f>
        <v>0.30769230769230771</v>
      </c>
      <c r="P26" s="12">
        <v>6.5</v>
      </c>
      <c r="Q26" s="24" t="s">
        <v>0</v>
      </c>
      <c r="R26" s="16">
        <f>SMALL(P26:P28,1)</f>
        <v>5.5</v>
      </c>
      <c r="S26" s="1" t="s">
        <v>1</v>
      </c>
      <c r="T26" s="2">
        <f>1/(1+(R27-R26)^2)</f>
        <v>0.8</v>
      </c>
    </row>
    <row r="27" spans="1:21" x14ac:dyDescent="0.35">
      <c r="A27" s="13">
        <v>6.5</v>
      </c>
      <c r="B27" s="25" t="s">
        <v>2</v>
      </c>
      <c r="C27" s="17">
        <f>SMALL(A26:A28,2)</f>
        <v>6</v>
      </c>
      <c r="D27" s="3"/>
      <c r="E27" s="4"/>
      <c r="F27" s="13">
        <v>6.5</v>
      </c>
      <c r="G27" s="25" t="s">
        <v>2</v>
      </c>
      <c r="H27" s="17">
        <f>SMALL(F26:F28,2)</f>
        <v>7.5</v>
      </c>
      <c r="I27" s="3"/>
      <c r="J27" s="4"/>
      <c r="K27" s="13">
        <v>6.5</v>
      </c>
      <c r="L27" s="25" t="s">
        <v>2</v>
      </c>
      <c r="M27" s="17">
        <f>SMALL(K26:K28,2)</f>
        <v>6.5</v>
      </c>
      <c r="N27" s="3"/>
      <c r="O27" s="4"/>
      <c r="P27" s="13">
        <v>5.5</v>
      </c>
      <c r="Q27" s="25" t="s">
        <v>2</v>
      </c>
      <c r="R27" s="17">
        <f>SMALL(P26:P28,2)</f>
        <v>6</v>
      </c>
      <c r="S27" s="3"/>
      <c r="T27" s="4"/>
    </row>
    <row r="28" spans="1:21" ht="15" thickBot="1" x14ac:dyDescent="0.4">
      <c r="A28" s="14">
        <v>5</v>
      </c>
      <c r="B28" s="25" t="s">
        <v>3</v>
      </c>
      <c r="C28" s="17">
        <f>SMALL(A26:A28,3)</f>
        <v>6.5</v>
      </c>
      <c r="D28" s="3" t="s">
        <v>4</v>
      </c>
      <c r="E28" s="4">
        <f>1/(1+(C27-C28)^2)</f>
        <v>0.8</v>
      </c>
      <c r="F28" s="14">
        <v>8.5</v>
      </c>
      <c r="G28" s="25" t="s">
        <v>3</v>
      </c>
      <c r="H28" s="17">
        <f>SMALL(F26:F28,3)</f>
        <v>8.5</v>
      </c>
      <c r="I28" s="3" t="s">
        <v>4</v>
      </c>
      <c r="J28" s="4">
        <f>1/(1+(H27-H28)^2)</f>
        <v>0.5</v>
      </c>
      <c r="K28" s="14">
        <v>7</v>
      </c>
      <c r="L28" s="25" t="s">
        <v>3</v>
      </c>
      <c r="M28" s="17">
        <f>SMALL(K26:K28,3)</f>
        <v>7</v>
      </c>
      <c r="N28" s="3" t="s">
        <v>4</v>
      </c>
      <c r="O28" s="4">
        <f>1/(1+(M27-M28)^2)</f>
        <v>0.8</v>
      </c>
      <c r="P28" s="14">
        <v>6</v>
      </c>
      <c r="Q28" s="25" t="s">
        <v>3</v>
      </c>
      <c r="R28" s="17">
        <f>SMALL(P26:P28,3)</f>
        <v>6.5</v>
      </c>
      <c r="S28" s="3" t="s">
        <v>4</v>
      </c>
      <c r="T28" s="4">
        <f>1/(1+(R27-R28)^2)</f>
        <v>0.8</v>
      </c>
    </row>
    <row r="29" spans="1:21" ht="15" thickBot="1" x14ac:dyDescent="0.4">
      <c r="A29" s="15"/>
      <c r="B29" s="26"/>
      <c r="C29" s="17"/>
      <c r="D29" s="3"/>
      <c r="E29" s="4"/>
      <c r="F29" s="15"/>
      <c r="G29" s="26"/>
      <c r="H29" s="17"/>
      <c r="I29" s="3"/>
      <c r="J29" s="4"/>
      <c r="K29" s="15"/>
      <c r="L29" s="26"/>
      <c r="M29" s="17"/>
      <c r="N29" s="3"/>
      <c r="O29" s="4"/>
      <c r="P29" s="15"/>
      <c r="Q29" s="26"/>
      <c r="R29" s="17"/>
      <c r="S29" s="3"/>
      <c r="T29" s="4"/>
    </row>
    <row r="30" spans="1:21" ht="15" thickBot="1" x14ac:dyDescent="0.4">
      <c r="A30" s="11" t="s">
        <v>5</v>
      </c>
      <c r="B30" s="27">
        <f>(C26*E26+C27+C28*E28)/(1+E26+E28)</f>
        <v>5.9565217391304346</v>
      </c>
      <c r="C30" s="18"/>
      <c r="D30" s="5"/>
      <c r="E30" s="6"/>
      <c r="F30" s="11" t="s">
        <v>5</v>
      </c>
      <c r="G30" s="27">
        <f>(H26*J26+H27+H28*J28)/(1+J26+J28)</f>
        <v>7.5</v>
      </c>
      <c r="H30" s="18"/>
      <c r="I30" s="5"/>
      <c r="J30" s="6"/>
      <c r="K30" s="11" t="s">
        <v>5</v>
      </c>
      <c r="L30" s="27">
        <f>(M26*O26+M27+M28*O28)/(1+O26+O28)</f>
        <v>6.4708029197080288</v>
      </c>
      <c r="M30" s="18"/>
      <c r="N30" s="5"/>
      <c r="O30" s="6"/>
      <c r="P30" s="11" t="s">
        <v>5</v>
      </c>
      <c r="Q30" s="27">
        <f>(R26*T26+R27+R28*T28)/(1+T26+T28)</f>
        <v>6</v>
      </c>
      <c r="R30" s="18"/>
      <c r="S30" s="5"/>
      <c r="T30" s="6"/>
      <c r="U30" s="27">
        <f>B30+G30+L30+Q30</f>
        <v>25.927324658838462</v>
      </c>
    </row>
    <row r="31" spans="1:21" ht="15" thickBot="1" x14ac:dyDescent="0.4">
      <c r="A31" s="10" t="s">
        <v>13</v>
      </c>
    </row>
    <row r="32" spans="1:21" ht="15" thickBot="1" x14ac:dyDescent="0.4">
      <c r="A32" s="11" t="s">
        <v>6</v>
      </c>
      <c r="F32" s="11" t="s">
        <v>7</v>
      </c>
      <c r="K32" s="11" t="s">
        <v>8</v>
      </c>
      <c r="P32" s="11" t="s">
        <v>9</v>
      </c>
    </row>
    <row r="33" spans="1:21" x14ac:dyDescent="0.35">
      <c r="A33" s="12">
        <v>8</v>
      </c>
      <c r="B33" s="24" t="s">
        <v>0</v>
      </c>
      <c r="C33" s="16">
        <f>SMALL(A33:A35,1)</f>
        <v>6</v>
      </c>
      <c r="D33" s="1" t="s">
        <v>1</v>
      </c>
      <c r="E33" s="2">
        <f>1/(1+(C34-C33)^2)</f>
        <v>1</v>
      </c>
      <c r="F33" s="12">
        <v>6.5</v>
      </c>
      <c r="G33" s="24" t="s">
        <v>0</v>
      </c>
      <c r="H33" s="16">
        <f>SMALL(F33:F35,1)</f>
        <v>6</v>
      </c>
      <c r="I33" s="1" t="s">
        <v>1</v>
      </c>
      <c r="J33" s="2">
        <f>1/(1+(H34-H33)^2)</f>
        <v>0.8</v>
      </c>
      <c r="K33" s="12">
        <v>4.5</v>
      </c>
      <c r="L33" s="24" t="s">
        <v>0</v>
      </c>
      <c r="M33" s="16">
        <f>SMALL(K33:K35,1)</f>
        <v>4.5</v>
      </c>
      <c r="N33" s="1" t="s">
        <v>1</v>
      </c>
      <c r="O33" s="2">
        <f>1/(1+(M34-M33)^2)</f>
        <v>0.30769230769230771</v>
      </c>
      <c r="P33" s="12">
        <v>6.5</v>
      </c>
      <c r="Q33" s="24" t="s">
        <v>0</v>
      </c>
      <c r="R33" s="16">
        <f>SMALL(P33:P35,1)</f>
        <v>5.5</v>
      </c>
      <c r="S33" s="1" t="s">
        <v>1</v>
      </c>
      <c r="T33" s="2">
        <f>1/(1+(R34-R33)^2)</f>
        <v>0.5</v>
      </c>
    </row>
    <row r="34" spans="1:21" x14ac:dyDescent="0.35">
      <c r="A34" s="13">
        <v>6</v>
      </c>
      <c r="B34" s="25" t="s">
        <v>2</v>
      </c>
      <c r="C34" s="17">
        <f>SMALL(A33:A35,2)</f>
        <v>6</v>
      </c>
      <c r="D34" s="3"/>
      <c r="E34" s="4"/>
      <c r="F34" s="13">
        <v>6</v>
      </c>
      <c r="G34" s="25" t="s">
        <v>2</v>
      </c>
      <c r="H34" s="17">
        <f>SMALL(F33:F35,2)</f>
        <v>6.5</v>
      </c>
      <c r="I34" s="3"/>
      <c r="J34" s="4"/>
      <c r="K34" s="13">
        <v>7</v>
      </c>
      <c r="L34" s="25" t="s">
        <v>2</v>
      </c>
      <c r="M34" s="17">
        <f>SMALL(K33:K35,2)</f>
        <v>6</v>
      </c>
      <c r="N34" s="3"/>
      <c r="O34" s="4"/>
      <c r="P34" s="13">
        <v>6.5</v>
      </c>
      <c r="Q34" s="25" t="s">
        <v>2</v>
      </c>
      <c r="R34" s="17">
        <f>SMALL(P33:P35,2)</f>
        <v>6.5</v>
      </c>
      <c r="S34" s="3"/>
      <c r="T34" s="4"/>
    </row>
    <row r="35" spans="1:21" ht="15" thickBot="1" x14ac:dyDescent="0.4">
      <c r="A35" s="14">
        <v>6</v>
      </c>
      <c r="B35" s="25" t="s">
        <v>3</v>
      </c>
      <c r="C35" s="17">
        <f>SMALL(A33:A35,3)</f>
        <v>8</v>
      </c>
      <c r="D35" s="3" t="s">
        <v>4</v>
      </c>
      <c r="E35" s="4">
        <f>1/(1+(C34-C35)^2)</f>
        <v>0.2</v>
      </c>
      <c r="F35" s="14">
        <v>7.5</v>
      </c>
      <c r="G35" s="25" t="s">
        <v>3</v>
      </c>
      <c r="H35" s="17">
        <f>SMALL(F33:F35,3)</f>
        <v>7.5</v>
      </c>
      <c r="I35" s="3" t="s">
        <v>4</v>
      </c>
      <c r="J35" s="4">
        <f>1/(1+(H34-H35)^2)</f>
        <v>0.5</v>
      </c>
      <c r="K35" s="14">
        <v>6</v>
      </c>
      <c r="L35" s="25" t="s">
        <v>3</v>
      </c>
      <c r="M35" s="17">
        <f>SMALL(K33:K35,3)</f>
        <v>7</v>
      </c>
      <c r="N35" s="3" t="s">
        <v>4</v>
      </c>
      <c r="O35" s="4">
        <f>1/(1+(M34-M35)^2)</f>
        <v>0.5</v>
      </c>
      <c r="P35" s="14">
        <v>5.5</v>
      </c>
      <c r="Q35" s="25" t="s">
        <v>3</v>
      </c>
      <c r="R35" s="17">
        <f>SMALL(P33:P35,3)</f>
        <v>6.5</v>
      </c>
      <c r="S35" s="3" t="s">
        <v>4</v>
      </c>
      <c r="T35" s="4">
        <f>1/(1+(R34-R35)^2)</f>
        <v>1</v>
      </c>
    </row>
    <row r="36" spans="1:21" ht="15" thickBot="1" x14ac:dyDescent="0.4">
      <c r="A36" s="15"/>
      <c r="B36" s="26"/>
      <c r="C36" s="17"/>
      <c r="D36" s="3"/>
      <c r="E36" s="4"/>
      <c r="F36" s="15"/>
      <c r="G36" s="26"/>
      <c r="H36" s="17"/>
      <c r="I36" s="3"/>
      <c r="J36" s="4"/>
      <c r="K36" s="15"/>
      <c r="L36" s="26"/>
      <c r="M36" s="17"/>
      <c r="N36" s="3"/>
      <c r="O36" s="4"/>
      <c r="P36" s="15"/>
      <c r="Q36" s="26"/>
      <c r="R36" s="17"/>
      <c r="S36" s="3"/>
      <c r="T36" s="4"/>
    </row>
    <row r="37" spans="1:21" ht="15" thickBot="1" x14ac:dyDescent="0.4">
      <c r="A37" s="11" t="s">
        <v>5</v>
      </c>
      <c r="B37" s="27">
        <f>(C33*E33+C34+C35*E35)/(1+E33+E35)</f>
        <v>6.1818181818181808</v>
      </c>
      <c r="C37" s="18"/>
      <c r="D37" s="5"/>
      <c r="E37" s="6"/>
      <c r="F37" s="11" t="s">
        <v>5</v>
      </c>
      <c r="G37" s="27">
        <f>(H33*J33+H34+H35*J35)/(1+J33+J35)</f>
        <v>6.5434782608695663</v>
      </c>
      <c r="H37" s="18"/>
      <c r="I37" s="5"/>
      <c r="J37" s="6"/>
      <c r="K37" s="11" t="s">
        <v>5</v>
      </c>
      <c r="L37" s="27">
        <f>(M33*O33+M34+M35*O35)/(1+O33+O35)</f>
        <v>6.0212765957446814</v>
      </c>
      <c r="M37" s="18"/>
      <c r="N37" s="5"/>
      <c r="O37" s="6"/>
      <c r="P37" s="11" t="s">
        <v>5</v>
      </c>
      <c r="Q37" s="27">
        <f>(R33*T33+R34+R35*T35)/(1+T33+T35)</f>
        <v>6.3</v>
      </c>
      <c r="R37" s="18"/>
      <c r="S37" s="5"/>
      <c r="T37" s="6"/>
      <c r="U37" s="27">
        <f>B37+G37+L37+Q37</f>
        <v>25.046573038432427</v>
      </c>
    </row>
    <row r="38" spans="1:21" ht="15" thickBot="1" x14ac:dyDescent="0.4">
      <c r="A38" s="10" t="s">
        <v>14</v>
      </c>
    </row>
    <row r="39" spans="1:21" ht="15" thickBot="1" x14ac:dyDescent="0.4">
      <c r="A39" s="11" t="s">
        <v>6</v>
      </c>
      <c r="F39" s="11" t="s">
        <v>7</v>
      </c>
      <c r="K39" s="11" t="s">
        <v>8</v>
      </c>
      <c r="P39" s="11" t="s">
        <v>9</v>
      </c>
    </row>
    <row r="40" spans="1:21" x14ac:dyDescent="0.35">
      <c r="A40" s="12">
        <v>5</v>
      </c>
      <c r="B40" s="24" t="s">
        <v>0</v>
      </c>
      <c r="C40" s="16">
        <f>SMALL(A40:A42,1)</f>
        <v>5</v>
      </c>
      <c r="D40" s="1" t="s">
        <v>1</v>
      </c>
      <c r="E40" s="2">
        <f>1/(1+(C41-C40)^2)</f>
        <v>0.30769230769230771</v>
      </c>
      <c r="F40" s="12">
        <v>6.5</v>
      </c>
      <c r="G40" s="24" t="s">
        <v>0</v>
      </c>
      <c r="H40" s="16">
        <f>SMALL(F40:F42,1)</f>
        <v>6.5</v>
      </c>
      <c r="I40" s="1" t="s">
        <v>1</v>
      </c>
      <c r="J40" s="2">
        <f>1/(1+(H41-H40)^2)</f>
        <v>1</v>
      </c>
      <c r="K40" s="12">
        <v>8.5</v>
      </c>
      <c r="L40" s="24" t="s">
        <v>0</v>
      </c>
      <c r="M40" s="16">
        <f>SMALL(K40:K42,1)</f>
        <v>5.5</v>
      </c>
      <c r="N40" s="1" t="s">
        <v>1</v>
      </c>
      <c r="O40" s="2">
        <f>1/(1+(M41-M40)^2)</f>
        <v>0.5</v>
      </c>
      <c r="P40" s="12">
        <v>7</v>
      </c>
      <c r="Q40" s="24" t="s">
        <v>0</v>
      </c>
      <c r="R40" s="16">
        <f>SMALL(P40:P42,1)</f>
        <v>7</v>
      </c>
      <c r="S40" s="1" t="s">
        <v>1</v>
      </c>
      <c r="T40" s="2">
        <f>1/(1+(R41-R40)^2)</f>
        <v>1</v>
      </c>
    </row>
    <row r="41" spans="1:21" x14ac:dyDescent="0.35">
      <c r="A41" s="13">
        <v>6.5</v>
      </c>
      <c r="B41" s="25" t="s">
        <v>2</v>
      </c>
      <c r="C41" s="17">
        <f>SMALL(A40:A42,2)</f>
        <v>6.5</v>
      </c>
      <c r="D41" s="3"/>
      <c r="E41" s="4"/>
      <c r="F41" s="13">
        <v>6.5</v>
      </c>
      <c r="G41" s="25" t="s">
        <v>2</v>
      </c>
      <c r="H41" s="17">
        <f>SMALL(F40:F42,2)</f>
        <v>6.5</v>
      </c>
      <c r="I41" s="3"/>
      <c r="J41" s="4"/>
      <c r="K41" s="13">
        <v>6.5</v>
      </c>
      <c r="L41" s="25" t="s">
        <v>2</v>
      </c>
      <c r="M41" s="17">
        <f>SMALL(K40:K42,2)</f>
        <v>6.5</v>
      </c>
      <c r="N41" s="3"/>
      <c r="O41" s="4"/>
      <c r="P41" s="13">
        <v>8</v>
      </c>
      <c r="Q41" s="25" t="s">
        <v>2</v>
      </c>
      <c r="R41" s="17">
        <f>SMALL(P40:P42,2)</f>
        <v>7</v>
      </c>
      <c r="S41" s="3"/>
      <c r="T41" s="4"/>
    </row>
    <row r="42" spans="1:21" ht="15" thickBot="1" x14ac:dyDescent="0.4">
      <c r="A42" s="14">
        <v>7</v>
      </c>
      <c r="B42" s="25" t="s">
        <v>3</v>
      </c>
      <c r="C42" s="17">
        <f>SMALL(A40:A42,3)</f>
        <v>7</v>
      </c>
      <c r="D42" s="3" t="s">
        <v>4</v>
      </c>
      <c r="E42" s="4">
        <f>1/(1+(C41-C42)^2)</f>
        <v>0.8</v>
      </c>
      <c r="F42" s="14">
        <v>7</v>
      </c>
      <c r="G42" s="25" t="s">
        <v>3</v>
      </c>
      <c r="H42" s="17">
        <f>SMALL(F40:F42,3)</f>
        <v>7</v>
      </c>
      <c r="I42" s="3" t="s">
        <v>4</v>
      </c>
      <c r="J42" s="4">
        <f>1/(1+(H41-H42)^2)</f>
        <v>0.8</v>
      </c>
      <c r="K42" s="14">
        <v>5.5</v>
      </c>
      <c r="L42" s="25" t="s">
        <v>3</v>
      </c>
      <c r="M42" s="17">
        <f>SMALL(K40:K42,3)</f>
        <v>8.5</v>
      </c>
      <c r="N42" s="3" t="s">
        <v>4</v>
      </c>
      <c r="O42" s="4">
        <f>1/(1+(M41-M42)^2)</f>
        <v>0.2</v>
      </c>
      <c r="P42" s="14">
        <v>7</v>
      </c>
      <c r="Q42" s="25" t="s">
        <v>3</v>
      </c>
      <c r="R42" s="17">
        <f>SMALL(P40:P42,3)</f>
        <v>8</v>
      </c>
      <c r="S42" s="3" t="s">
        <v>4</v>
      </c>
      <c r="T42" s="4">
        <f>1/(1+(R41-R42)^2)</f>
        <v>0.5</v>
      </c>
    </row>
    <row r="43" spans="1:21" ht="15" thickBot="1" x14ac:dyDescent="0.4">
      <c r="A43" s="15"/>
      <c r="B43" s="26"/>
      <c r="C43" s="17"/>
      <c r="D43" s="3"/>
      <c r="E43" s="4"/>
      <c r="F43" s="15"/>
      <c r="G43" s="26"/>
      <c r="H43" s="17"/>
      <c r="I43" s="3"/>
      <c r="J43" s="4"/>
      <c r="K43" s="15"/>
      <c r="L43" s="26"/>
      <c r="M43" s="17"/>
      <c r="N43" s="3"/>
      <c r="O43" s="4"/>
      <c r="P43" s="15"/>
      <c r="Q43" s="26"/>
      <c r="R43" s="17"/>
      <c r="S43" s="3"/>
      <c r="T43" s="4"/>
    </row>
    <row r="44" spans="1:21" ht="15" thickBot="1" x14ac:dyDescent="0.4">
      <c r="A44" s="11" t="s">
        <v>5</v>
      </c>
      <c r="B44" s="27">
        <f>(C40*E40+C41+C42*E42)/(1+E40+E42)</f>
        <v>6.4708029197080288</v>
      </c>
      <c r="C44" s="18"/>
      <c r="D44" s="5"/>
      <c r="E44" s="6"/>
      <c r="F44" s="11" t="s">
        <v>5</v>
      </c>
      <c r="G44" s="27">
        <f>(H40*J40+H41+H42*J42)/(1+J40+J42)</f>
        <v>6.6428571428571441</v>
      </c>
      <c r="H44" s="18"/>
      <c r="I44" s="5"/>
      <c r="J44" s="6"/>
      <c r="K44" s="11" t="s">
        <v>5</v>
      </c>
      <c r="L44" s="27">
        <f>(M40*O40+M41+M42*O42)/(1+O40+O42)</f>
        <v>6.4411764705882346</v>
      </c>
      <c r="M44" s="18"/>
      <c r="N44" s="5"/>
      <c r="O44" s="6"/>
      <c r="P44" s="11" t="s">
        <v>5</v>
      </c>
      <c r="Q44" s="27">
        <f>(R40*T40+R41+R42*T42)/(1+T40+T42)</f>
        <v>7.2</v>
      </c>
      <c r="R44" s="18"/>
      <c r="S44" s="5"/>
      <c r="T44" s="6"/>
      <c r="U44" s="27">
        <f>B44+G44+L44+Q44</f>
        <v>26.754836533153409</v>
      </c>
    </row>
    <row r="45" spans="1:21" ht="15" thickBot="1" x14ac:dyDescent="0.4"/>
    <row r="46" spans="1:21" ht="15" thickBot="1" x14ac:dyDescent="0.4">
      <c r="A46" s="10" t="s">
        <v>24</v>
      </c>
      <c r="B46" s="27">
        <f>B44+B37+B30+B23+B16</f>
        <v>30.765664579787078</v>
      </c>
      <c r="G46" s="27">
        <f>G44+G37+G30+G23+G16</f>
        <v>33.029813664596276</v>
      </c>
      <c r="L46" s="27">
        <f>L44+L37+L30+L23+L16</f>
        <v>31.889777725171378</v>
      </c>
      <c r="Q46" s="27">
        <f>Q44+Q37+Q30+Q23+Q16</f>
        <v>33.613660062565174</v>
      </c>
      <c r="U46" s="28">
        <f>Q46+L46+G46+B46</f>
        <v>129.29891603211991</v>
      </c>
    </row>
  </sheetData>
  <mergeCells count="2">
    <mergeCell ref="E2:J2"/>
    <mergeCell ref="A1:U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Dvořák</dc:creator>
  <cp:lastModifiedBy>Martin Dvořák</cp:lastModifiedBy>
  <dcterms:created xsi:type="dcterms:W3CDTF">2017-02-01T10:57:03Z</dcterms:created>
  <dcterms:modified xsi:type="dcterms:W3CDTF">2017-02-01T19:27:07Z</dcterms:modified>
</cp:coreProperties>
</file>