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https://d.docs.live.net/500ffc7aab280982/Taneční věci/"/>
    </mc:Choice>
  </mc:AlternateContent>
  <bookViews>
    <workbookView xWindow="0" yWindow="0" windowWidth="20490" windowHeight="7760" activeTab="4"/>
  </bookViews>
  <sheets>
    <sheet name="Varianta B obecně" sheetId="6" r:id="rId1"/>
    <sheet name="1.Q" sheetId="2" r:id="rId2"/>
    <sheet name="2Q" sheetId="11" r:id="rId3"/>
    <sheet name="3Q" sheetId="10" r:id="rId4"/>
    <sheet name="4Q" sheetId="9" r:id="rId5"/>
  </sheet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1" l="1"/>
  <c r="E5" i="11" s="1"/>
  <c r="I5" i="11"/>
  <c r="I6" i="11" s="1"/>
  <c r="K6" i="11" s="1"/>
  <c r="K5" i="11"/>
  <c r="M5" i="11" s="1"/>
  <c r="C7" i="11"/>
  <c r="E7" i="11" s="1"/>
  <c r="G6" i="11" s="1"/>
  <c r="I7" i="11"/>
  <c r="I8" i="11" s="1"/>
  <c r="K8" i="11" s="1"/>
  <c r="K7" i="11"/>
  <c r="M6" i="11" s="1"/>
  <c r="G8" i="11"/>
  <c r="G9" i="11" s="1"/>
  <c r="M8" i="11"/>
  <c r="M9" i="11" s="1"/>
  <c r="C9" i="11"/>
  <c r="E9" i="11" s="1"/>
  <c r="G7" i="11" s="1"/>
  <c r="I9" i="11"/>
  <c r="K9" i="11"/>
  <c r="M7" i="11" s="1"/>
  <c r="I10" i="11"/>
  <c r="K10" i="11" s="1"/>
  <c r="C10" i="11" l="1"/>
  <c r="E10" i="11" s="1"/>
  <c r="C8" i="11"/>
  <c r="E8" i="11" s="1"/>
  <c r="C6" i="11"/>
  <c r="E6" i="11" s="1"/>
  <c r="G5" i="11"/>
  <c r="I10" i="9"/>
  <c r="K10" i="9" s="1"/>
  <c r="M9" i="9"/>
  <c r="K9" i="9"/>
  <c r="M7" i="9" s="1"/>
  <c r="I9" i="9"/>
  <c r="C9" i="9"/>
  <c r="C10" i="9" s="1"/>
  <c r="E10" i="9" s="1"/>
  <c r="M8" i="9"/>
  <c r="I8" i="9"/>
  <c r="K8" i="9" s="1"/>
  <c r="G8" i="9"/>
  <c r="G9" i="9" s="1"/>
  <c r="K7" i="9"/>
  <c r="M6" i="9" s="1"/>
  <c r="I7" i="9"/>
  <c r="C7" i="9"/>
  <c r="C8" i="9" s="1"/>
  <c r="E8" i="9" s="1"/>
  <c r="I6" i="9"/>
  <c r="K6" i="9" s="1"/>
  <c r="K5" i="9"/>
  <c r="I5" i="9"/>
  <c r="I11" i="9" s="1"/>
  <c r="C5" i="9"/>
  <c r="E5" i="9" s="1"/>
  <c r="C10" i="10"/>
  <c r="E10" i="10" s="1"/>
  <c r="I9" i="10"/>
  <c r="I10" i="10" s="1"/>
  <c r="K10" i="10" s="1"/>
  <c r="G9" i="10"/>
  <c r="C9" i="10"/>
  <c r="E9" i="10" s="1"/>
  <c r="G7" i="10" s="1"/>
  <c r="M8" i="10"/>
  <c r="M9" i="10" s="1"/>
  <c r="G8" i="10"/>
  <c r="C8" i="10"/>
  <c r="E8" i="10" s="1"/>
  <c r="I7" i="10"/>
  <c r="I8" i="10" s="1"/>
  <c r="K8" i="10" s="1"/>
  <c r="C7" i="10"/>
  <c r="E7" i="10" s="1"/>
  <c r="G6" i="10" s="1"/>
  <c r="C6" i="10"/>
  <c r="C11" i="10" s="1"/>
  <c r="I5" i="10"/>
  <c r="G5" i="10"/>
  <c r="G11" i="10" s="1"/>
  <c r="C5" i="10"/>
  <c r="E5" i="10" s="1"/>
  <c r="P11" i="11"/>
  <c r="P11" i="10"/>
  <c r="K11" i="9" l="1"/>
  <c r="M5" i="9"/>
  <c r="M11" i="9" s="1"/>
  <c r="E7" i="9"/>
  <c r="G6" i="9" s="1"/>
  <c r="E9" i="9"/>
  <c r="G7" i="9" s="1"/>
  <c r="G5" i="9"/>
  <c r="C6" i="9"/>
  <c r="E6" i="9" s="1"/>
  <c r="E11" i="9" s="1"/>
  <c r="C11" i="9"/>
  <c r="E11" i="10"/>
  <c r="E6" i="10"/>
  <c r="K5" i="10"/>
  <c r="K7" i="10"/>
  <c r="M6" i="10" s="1"/>
  <c r="K9" i="10"/>
  <c r="M7" i="10" s="1"/>
  <c r="I6" i="10"/>
  <c r="K6" i="10" s="1"/>
  <c r="G11" i="11"/>
  <c r="M8" i="2"/>
  <c r="I9" i="2"/>
  <c r="I7" i="2"/>
  <c r="I5" i="2"/>
  <c r="G8" i="2"/>
  <c r="C9" i="2"/>
  <c r="C7" i="2"/>
  <c r="C5" i="2"/>
  <c r="P11" i="2"/>
  <c r="G11" i="9" l="1"/>
  <c r="K11" i="10"/>
  <c r="M5" i="10"/>
  <c r="M11" i="10" s="1"/>
  <c r="I11" i="10"/>
  <c r="O11" i="10" s="1"/>
  <c r="Q11" i="10" s="1"/>
  <c r="K11" i="11"/>
  <c r="M11" i="11"/>
  <c r="E11" i="11"/>
  <c r="C11" i="11"/>
  <c r="I11" i="11"/>
  <c r="P11" i="9"/>
  <c r="O11" i="11" l="1"/>
  <c r="Q11" i="11" s="1"/>
  <c r="I10" i="2"/>
  <c r="I6" i="2"/>
  <c r="G9" i="2"/>
  <c r="G5" i="2"/>
  <c r="E9" i="2"/>
  <c r="G7" i="2" s="1"/>
  <c r="E7" i="2"/>
  <c r="G6" i="2" s="1"/>
  <c r="E5" i="2"/>
  <c r="C10" i="2"/>
  <c r="E10" i="2" s="1"/>
  <c r="C8" i="2"/>
  <c r="E8" i="2" s="1"/>
  <c r="C6" i="2"/>
  <c r="E6" i="2" s="1"/>
  <c r="I10" i="6"/>
  <c r="K10" i="6" s="1"/>
  <c r="C10" i="6"/>
  <c r="E10" i="6" s="1"/>
  <c r="M9" i="6"/>
  <c r="K9" i="6"/>
  <c r="M7" i="6" s="1"/>
  <c r="G9" i="6"/>
  <c r="E9" i="6"/>
  <c r="G7" i="6" s="1"/>
  <c r="I8" i="6"/>
  <c r="K8" i="6" s="1"/>
  <c r="C8" i="6"/>
  <c r="K7" i="6"/>
  <c r="E7" i="6"/>
  <c r="G6" i="6" s="1"/>
  <c r="I6" i="6"/>
  <c r="C6" i="6"/>
  <c r="E6" i="6" s="1"/>
  <c r="K5" i="6"/>
  <c r="M5" i="6" s="1"/>
  <c r="G5" i="6"/>
  <c r="E5" i="6"/>
  <c r="M6" i="6" l="1"/>
  <c r="I8" i="2"/>
  <c r="K8" i="2" s="1"/>
  <c r="I11" i="6"/>
  <c r="K6" i="6"/>
  <c r="K11" i="6" s="1"/>
  <c r="G11" i="6"/>
  <c r="C11" i="6"/>
  <c r="M11" i="6"/>
  <c r="E8" i="6"/>
  <c r="E11" i="6" s="1"/>
  <c r="K10" i="2"/>
  <c r="M9" i="2"/>
  <c r="K9" i="2"/>
  <c r="M7" i="2" s="1"/>
  <c r="K6" i="2"/>
  <c r="K5" i="2"/>
  <c r="M5" i="2" s="1"/>
  <c r="K7" i="2" l="1"/>
  <c r="M6" i="2" s="1"/>
  <c r="M11" i="2" s="1"/>
  <c r="O11" i="6"/>
  <c r="Q11" i="6" s="1"/>
  <c r="I11" i="2"/>
  <c r="G11" i="2"/>
  <c r="E11" i="2"/>
  <c r="C11" i="2"/>
  <c r="K11" i="2" l="1"/>
  <c r="O11" i="2" s="1"/>
  <c r="Q11" i="2" s="1"/>
  <c r="O11" i="9" l="1"/>
  <c r="Q11" i="9" s="1"/>
</calcChain>
</file>

<file path=xl/sharedStrings.xml><?xml version="1.0" encoding="utf-8"?>
<sst xmlns="http://schemas.openxmlformats.org/spreadsheetml/2006/main" count="105" uniqueCount="36">
  <si>
    <t>Národní tým ČSTS v kategorii Dospělí a U21</t>
  </si>
  <si>
    <t>Dospělí</t>
  </si>
  <si>
    <t>Pořadí NRT</t>
  </si>
  <si>
    <t>STT</t>
  </si>
  <si>
    <t>LAT</t>
  </si>
  <si>
    <t>10T</t>
  </si>
  <si>
    <t>Odstrčil</t>
  </si>
  <si>
    <t>Drha</t>
  </si>
  <si>
    <t>Sliška</t>
  </si>
  <si>
    <t>Stupka</t>
  </si>
  <si>
    <t>Hýža</t>
  </si>
  <si>
    <t>Gál</t>
  </si>
  <si>
    <t>Kejzar</t>
  </si>
  <si>
    <t>U21</t>
  </si>
  <si>
    <t>Celkem</t>
  </si>
  <si>
    <t>NRT Celkem</t>
  </si>
  <si>
    <t>Michňa</t>
  </si>
  <si>
    <t>Adamec</t>
  </si>
  <si>
    <t>Rezerva</t>
  </si>
  <si>
    <t>Budget</t>
  </si>
  <si>
    <t>Přikryl</t>
  </si>
  <si>
    <t>Kalist</t>
  </si>
  <si>
    <t>Domorád</t>
  </si>
  <si>
    <t>Ondráček</t>
  </si>
  <si>
    <t>Plšek</t>
  </si>
  <si>
    <t>Jalůvka</t>
  </si>
  <si>
    <t>Mestek</t>
  </si>
  <si>
    <t>Svoboda</t>
  </si>
  <si>
    <t>Brück</t>
  </si>
  <si>
    <t>Mohyla</t>
  </si>
  <si>
    <t>Maslák</t>
  </si>
  <si>
    <t>Mikula</t>
  </si>
  <si>
    <t>Pecha</t>
  </si>
  <si>
    <t>Šír</t>
  </si>
  <si>
    <t>Vlach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</si>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</sst>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3" borderId="8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6" xfId="0" applyFill="1" applyBorder="1"/>
    <xf numFmtId="0" fontId="0" fillId="7" borderId="1" xfId="0" applyFill="1" applyBorder="1"/>
    <xf numFmtId="0" fontId="1" fillId="4" borderId="1" xfId="0" applyFont="1" applyFill="1" applyBorder="1"/>
    <xf numFmtId="0" fontId="1" fillId="6" borderId="1" xfId="0" applyFont="1" applyFill="1" applyBorder="1"/>
    <xf numFmtId="0" fontId="1" fillId="6" borderId="8" xfId="0" applyFont="1" applyFill="1" applyBorder="1"/>
    <xf numFmtId="0" fontId="1" fillId="0" borderId="10" xfId="0" applyFont="1" applyBorder="1"/>
    <xf numFmtId="0" fontId="1" fillId="3" borderId="1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M9" sqref="M9"/>
    </sheetView>
  </sheetViews>
  <sheetFormatPr defaultRowHeight="14.5" x14ac:dyDescent="0.35"/>
  <cols>
    <col min="1" max="1" width="10.54296875" bestFit="1" customWidth="1"/>
    <col min="2" max="2" width="11.26953125" bestFit="1" customWidth="1"/>
    <col min="3" max="3" width="7" bestFit="1" customWidth="1"/>
    <col min="4" max="4" width="8.7265625" bestFit="1" customWidth="1"/>
    <col min="5" max="5" width="7" bestFit="1" customWidth="1"/>
    <col min="6" max="6" width="7.81640625" bestFit="1" customWidth="1"/>
    <col min="7" max="7" width="7" bestFit="1" customWidth="1"/>
    <col min="8" max="8" width="11.26953125" bestFit="1" customWidth="1"/>
    <col min="9" max="9" width="7" bestFit="1" customWidth="1"/>
    <col min="10" max="10" width="9.54296875" bestFit="1" customWidth="1"/>
    <col min="11" max="11" width="7" bestFit="1" customWidth="1"/>
    <col min="12" max="12" width="11.26953125" bestFit="1" customWidth="1"/>
    <col min="13" max="13" width="6" bestFit="1" customWidth="1"/>
    <col min="15" max="15" width="11.7265625" bestFit="1" customWidth="1"/>
  </cols>
  <sheetData>
    <row r="1" spans="1:17" ht="15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7" ht="15" customHeight="1" thickBot="1" x14ac:dyDescent="0.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7" ht="15" thickBot="1" x14ac:dyDescent="0.4">
      <c r="A3" s="9"/>
      <c r="B3" s="25" t="s">
        <v>1</v>
      </c>
      <c r="C3" s="26"/>
      <c r="D3" s="26"/>
      <c r="E3" s="26"/>
      <c r="F3" s="26"/>
      <c r="G3" s="27"/>
      <c r="H3" s="25" t="s">
        <v>13</v>
      </c>
      <c r="I3" s="26"/>
      <c r="J3" s="26"/>
      <c r="K3" s="26"/>
      <c r="L3" s="26"/>
      <c r="M3" s="27"/>
    </row>
    <row r="4" spans="1:17" ht="15" thickBot="1" x14ac:dyDescent="0.4">
      <c r="A4" s="18" t="s">
        <v>2</v>
      </c>
      <c r="B4" s="10" t="s">
        <v>3</v>
      </c>
      <c r="C4" s="11"/>
      <c r="D4" s="10" t="s">
        <v>4</v>
      </c>
      <c r="E4" s="11"/>
      <c r="F4" s="12" t="s">
        <v>5</v>
      </c>
      <c r="G4" s="11"/>
      <c r="H4" s="10" t="s">
        <v>3</v>
      </c>
      <c r="I4" s="11"/>
      <c r="J4" s="10" t="s">
        <v>4</v>
      </c>
      <c r="K4" s="11"/>
      <c r="L4" s="12" t="s">
        <v>5</v>
      </c>
      <c r="M4" s="11"/>
    </row>
    <row r="5" spans="1:17" x14ac:dyDescent="0.35">
      <c r="A5" s="5">
        <v>1</v>
      </c>
      <c r="B5" s="1"/>
      <c r="C5" s="2">
        <v>75000</v>
      </c>
      <c r="D5" s="1"/>
      <c r="E5" s="2">
        <f t="shared" ref="E5:E10" si="0">C5</f>
        <v>75000</v>
      </c>
      <c r="F5" s="1"/>
      <c r="G5" s="2">
        <f>C5</f>
        <v>75000</v>
      </c>
      <c r="H5" s="1"/>
      <c r="I5" s="2">
        <v>45000</v>
      </c>
      <c r="J5" s="1"/>
      <c r="K5" s="2">
        <f t="shared" ref="K5:K10" si="1">I5</f>
        <v>45000</v>
      </c>
      <c r="L5" s="1"/>
      <c r="M5" s="2">
        <f>K5</f>
        <v>45000</v>
      </c>
    </row>
    <row r="6" spans="1:17" x14ac:dyDescent="0.35">
      <c r="A6" s="5">
        <v>2</v>
      </c>
      <c r="B6" s="7"/>
      <c r="C6" s="8">
        <f>C5</f>
        <v>75000</v>
      </c>
      <c r="D6" s="7"/>
      <c r="E6" s="8">
        <f t="shared" si="0"/>
        <v>75000</v>
      </c>
      <c r="F6" s="7"/>
      <c r="G6" s="8">
        <f>E7</f>
        <v>22000</v>
      </c>
      <c r="H6" s="7"/>
      <c r="I6" s="8">
        <f>I5</f>
        <v>45000</v>
      </c>
      <c r="J6" s="7"/>
      <c r="K6" s="8">
        <f t="shared" si="1"/>
        <v>45000</v>
      </c>
      <c r="L6" s="7"/>
      <c r="M6" s="8">
        <f>K7</f>
        <v>17000</v>
      </c>
    </row>
    <row r="7" spans="1:17" x14ac:dyDescent="0.35">
      <c r="A7" s="5">
        <v>3</v>
      </c>
      <c r="B7" s="7"/>
      <c r="C7" s="8">
        <v>22000</v>
      </c>
      <c r="D7" s="7"/>
      <c r="E7" s="8">
        <f t="shared" si="0"/>
        <v>22000</v>
      </c>
      <c r="F7" s="7"/>
      <c r="G7" s="8">
        <f>E9</f>
        <v>10000</v>
      </c>
      <c r="H7" s="7"/>
      <c r="I7" s="8">
        <v>17000</v>
      </c>
      <c r="J7" s="7"/>
      <c r="K7" s="8">
        <f t="shared" si="1"/>
        <v>17000</v>
      </c>
      <c r="L7" s="7"/>
      <c r="M7" s="8">
        <f>K9</f>
        <v>7500</v>
      </c>
    </row>
    <row r="8" spans="1:17" x14ac:dyDescent="0.35">
      <c r="A8" s="5">
        <v>4</v>
      </c>
      <c r="B8" s="7"/>
      <c r="C8" s="8">
        <f>C7</f>
        <v>22000</v>
      </c>
      <c r="D8" s="7"/>
      <c r="E8" s="8">
        <f t="shared" si="0"/>
        <v>22000</v>
      </c>
      <c r="F8" s="7"/>
      <c r="G8" s="8">
        <v>5000</v>
      </c>
      <c r="H8" s="7"/>
      <c r="I8" s="8">
        <f>I7</f>
        <v>17000</v>
      </c>
      <c r="J8" s="7"/>
      <c r="K8" s="8">
        <f t="shared" si="1"/>
        <v>17000</v>
      </c>
      <c r="L8" s="7"/>
      <c r="M8" s="8">
        <v>4000</v>
      </c>
    </row>
    <row r="9" spans="1:17" ht="15" thickBot="1" x14ac:dyDescent="0.4">
      <c r="A9" s="5">
        <v>5</v>
      </c>
      <c r="B9" s="7"/>
      <c r="C9" s="8">
        <v>10000</v>
      </c>
      <c r="D9" s="7"/>
      <c r="E9" s="8">
        <f t="shared" si="0"/>
        <v>10000</v>
      </c>
      <c r="F9" s="7"/>
      <c r="G9" s="8">
        <f>G8</f>
        <v>5000</v>
      </c>
      <c r="H9" s="7"/>
      <c r="I9" s="8">
        <v>7500</v>
      </c>
      <c r="J9" s="7"/>
      <c r="K9" s="8">
        <f t="shared" si="1"/>
        <v>7500</v>
      </c>
      <c r="L9" s="7"/>
      <c r="M9" s="8">
        <f>M8</f>
        <v>4000</v>
      </c>
    </row>
    <row r="10" spans="1:17" ht="15" thickBot="1" x14ac:dyDescent="0.4">
      <c r="A10" s="6">
        <v>6</v>
      </c>
      <c r="B10" s="3"/>
      <c r="C10" s="4">
        <f>C9</f>
        <v>10000</v>
      </c>
      <c r="D10" s="3"/>
      <c r="E10" s="4">
        <f t="shared" si="0"/>
        <v>10000</v>
      </c>
      <c r="F10" s="3"/>
      <c r="G10" s="4"/>
      <c r="H10" s="3"/>
      <c r="I10" s="4">
        <f>I9</f>
        <v>7500</v>
      </c>
      <c r="J10" s="3"/>
      <c r="K10" s="4">
        <f t="shared" si="1"/>
        <v>7500</v>
      </c>
      <c r="L10" s="3"/>
      <c r="M10" s="4"/>
      <c r="O10" s="15" t="s">
        <v>15</v>
      </c>
      <c r="P10" s="16" t="s">
        <v>19</v>
      </c>
      <c r="Q10" s="16" t="s">
        <v>18</v>
      </c>
    </row>
    <row r="11" spans="1:17" ht="15" thickBot="1" x14ac:dyDescent="0.4">
      <c r="A11" s="13" t="s">
        <v>14</v>
      </c>
      <c r="C11" s="13">
        <f>SUM(C5:C10)</f>
        <v>214000</v>
      </c>
      <c r="E11" s="13">
        <f>SUM(E5:E10)</f>
        <v>214000</v>
      </c>
      <c r="G11" s="13">
        <f>SUM(G5:G10)</f>
        <v>117000</v>
      </c>
      <c r="I11" s="13">
        <f>SUM(I5:I10)</f>
        <v>139000</v>
      </c>
      <c r="K11" s="13">
        <f>SUM(K5:K10)</f>
        <v>139000</v>
      </c>
      <c r="M11" s="13">
        <f>SUM(M5:M10)</f>
        <v>77500</v>
      </c>
      <c r="O11" s="14">
        <f>SUM(A11:M11)</f>
        <v>900500</v>
      </c>
      <c r="P11" s="6">
        <v>900000</v>
      </c>
      <c r="Q11" s="17">
        <f>P11-O11</f>
        <v>-500</v>
      </c>
    </row>
  </sheetData>
  <mergeCells count="3">
    <mergeCell ref="A1:M2"/>
    <mergeCell ref="B3:G3"/>
    <mergeCell ref="H3:M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B5" sqref="B5:M10"/>
    </sheetView>
  </sheetViews>
  <sheetFormatPr defaultRowHeight="14.5" x14ac:dyDescent="0.35"/>
  <cols>
    <col min="1" max="1" width="10.54296875" bestFit="1" customWidth="1"/>
    <col min="2" max="2" width="11.26953125" bestFit="1" customWidth="1"/>
    <col min="3" max="3" width="7" bestFit="1" customWidth="1"/>
    <col min="4" max="4" width="8.7265625" bestFit="1" customWidth="1"/>
    <col min="5" max="5" width="7" bestFit="1" customWidth="1"/>
    <col min="6" max="6" width="8.81640625" bestFit="1" customWidth="1"/>
    <col min="7" max="7" width="7" bestFit="1" customWidth="1"/>
    <col min="8" max="8" width="11.26953125" bestFit="1" customWidth="1"/>
    <col min="9" max="9" width="7" bestFit="1" customWidth="1"/>
    <col min="10" max="10" width="9.54296875" bestFit="1" customWidth="1"/>
    <col min="11" max="11" width="7" bestFit="1" customWidth="1"/>
    <col min="12" max="12" width="11.26953125" bestFit="1" customWidth="1"/>
    <col min="13" max="13" width="6" bestFit="1" customWidth="1"/>
    <col min="15" max="15" width="11.7265625" bestFit="1" customWidth="1"/>
  </cols>
  <sheetData>
    <row r="1" spans="1:17" ht="15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7" ht="15" customHeight="1" thickBot="1" x14ac:dyDescent="0.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7" ht="15" thickBot="1" x14ac:dyDescent="0.4">
      <c r="A3" s="9"/>
      <c r="B3" s="25" t="s">
        <v>1</v>
      </c>
      <c r="C3" s="26"/>
      <c r="D3" s="26"/>
      <c r="E3" s="26"/>
      <c r="F3" s="26"/>
      <c r="G3" s="27"/>
      <c r="H3" s="25" t="s">
        <v>13</v>
      </c>
      <c r="I3" s="26"/>
      <c r="J3" s="26"/>
      <c r="K3" s="26"/>
      <c r="L3" s="26"/>
      <c r="M3" s="27"/>
    </row>
    <row r="4" spans="1:17" ht="15" thickBot="1" x14ac:dyDescent="0.4">
      <c r="A4" s="18" t="s">
        <v>2</v>
      </c>
      <c r="B4" s="10" t="s">
        <v>3</v>
      </c>
      <c r="C4" s="11"/>
      <c r="D4" s="10" t="s">
        <v>4</v>
      </c>
      <c r="E4" s="11"/>
      <c r="F4" s="12" t="s">
        <v>5</v>
      </c>
      <c r="G4" s="11"/>
      <c r="H4" s="10" t="s">
        <v>3</v>
      </c>
      <c r="I4" s="11"/>
      <c r="J4" s="10" t="s">
        <v>4</v>
      </c>
      <c r="K4" s="11"/>
      <c r="L4" s="12" t="s">
        <v>5</v>
      </c>
      <c r="M4" s="11"/>
    </row>
    <row r="5" spans="1:17" x14ac:dyDescent="0.35">
      <c r="A5" s="5">
        <v>1</v>
      </c>
      <c r="B5" s="1" t="s">
        <v>6</v>
      </c>
      <c r="C5" s="2">
        <f>'Varianta B obecně'!C5/4</f>
        <v>18750</v>
      </c>
      <c r="D5" s="1" t="s">
        <v>11</v>
      </c>
      <c r="E5" s="2">
        <f t="shared" ref="E5:E10" si="0">C5</f>
        <v>18750</v>
      </c>
      <c r="F5" s="1" t="s">
        <v>6</v>
      </c>
      <c r="G5" s="2">
        <f>C5</f>
        <v>18750</v>
      </c>
      <c r="H5" s="1" t="s">
        <v>24</v>
      </c>
      <c r="I5" s="2">
        <f>'Varianta B obecně'!I5/4</f>
        <v>11250</v>
      </c>
      <c r="J5" s="1" t="s">
        <v>21</v>
      </c>
      <c r="K5" s="2">
        <f t="shared" ref="K5:K10" si="1">I5</f>
        <v>11250</v>
      </c>
      <c r="L5" s="1" t="s">
        <v>17</v>
      </c>
      <c r="M5" s="2">
        <f>K5</f>
        <v>11250</v>
      </c>
    </row>
    <row r="6" spans="1:17" x14ac:dyDescent="0.35">
      <c r="A6" s="5">
        <v>2</v>
      </c>
      <c r="B6" s="7" t="s">
        <v>7</v>
      </c>
      <c r="C6" s="8">
        <f>C5</f>
        <v>18750</v>
      </c>
      <c r="D6" s="7" t="s">
        <v>6</v>
      </c>
      <c r="E6" s="8">
        <f t="shared" si="0"/>
        <v>18750</v>
      </c>
      <c r="F6" s="7" t="s">
        <v>9</v>
      </c>
      <c r="G6" s="8">
        <f>E7</f>
        <v>5500</v>
      </c>
      <c r="H6" s="7" t="s">
        <v>20</v>
      </c>
      <c r="I6" s="8">
        <f>I5</f>
        <v>11250</v>
      </c>
      <c r="J6" s="7" t="s">
        <v>17</v>
      </c>
      <c r="K6" s="8">
        <f t="shared" si="1"/>
        <v>11250</v>
      </c>
      <c r="L6" s="7" t="s">
        <v>32</v>
      </c>
      <c r="M6" s="8">
        <f>K7</f>
        <v>4250</v>
      </c>
    </row>
    <row r="7" spans="1:17" x14ac:dyDescent="0.35">
      <c r="A7" s="5">
        <v>3</v>
      </c>
      <c r="B7" s="7" t="s">
        <v>8</v>
      </c>
      <c r="C7" s="8">
        <f>'Varianta B obecně'!C7/4</f>
        <v>5500</v>
      </c>
      <c r="D7" s="7" t="s">
        <v>8</v>
      </c>
      <c r="E7" s="8">
        <f t="shared" si="0"/>
        <v>5500</v>
      </c>
      <c r="F7" s="7" t="s">
        <v>8</v>
      </c>
      <c r="G7" s="8">
        <f>E9</f>
        <v>2500</v>
      </c>
      <c r="H7" s="7" t="s">
        <v>25</v>
      </c>
      <c r="I7" s="8">
        <f>'Varianta B obecně'!K7/4</f>
        <v>4250</v>
      </c>
      <c r="J7" s="7" t="s">
        <v>29</v>
      </c>
      <c r="K7" s="8">
        <f t="shared" si="1"/>
        <v>4250</v>
      </c>
      <c r="L7" s="7" t="s">
        <v>33</v>
      </c>
      <c r="M7" s="8">
        <f>K9</f>
        <v>1875</v>
      </c>
    </row>
    <row r="8" spans="1:17" x14ac:dyDescent="0.35">
      <c r="A8" s="5">
        <v>4</v>
      </c>
      <c r="B8" s="7" t="s">
        <v>9</v>
      </c>
      <c r="C8" s="8">
        <f>C7</f>
        <v>5500</v>
      </c>
      <c r="D8" s="7" t="s">
        <v>16</v>
      </c>
      <c r="E8" s="8">
        <f t="shared" si="0"/>
        <v>5500</v>
      </c>
      <c r="F8" s="7" t="s">
        <v>23</v>
      </c>
      <c r="G8" s="8">
        <f>'Varianta B obecně'!G8/4</f>
        <v>1250</v>
      </c>
      <c r="H8" s="7" t="s">
        <v>26</v>
      </c>
      <c r="I8" s="8">
        <f>I7</f>
        <v>4250</v>
      </c>
      <c r="J8" s="7" t="s">
        <v>28</v>
      </c>
      <c r="K8" s="8">
        <f t="shared" si="1"/>
        <v>4250</v>
      </c>
      <c r="L8" s="7" t="s">
        <v>25</v>
      </c>
      <c r="M8" s="8">
        <f>'Varianta B obecně'!M8/4</f>
        <v>1000</v>
      </c>
    </row>
    <row r="9" spans="1:17" ht="15" thickBot="1" x14ac:dyDescent="0.4">
      <c r="A9" s="5">
        <v>5</v>
      </c>
      <c r="B9" s="7" t="s">
        <v>10</v>
      </c>
      <c r="C9" s="8">
        <f>'Varianta B obecně'!C9/4</f>
        <v>2500</v>
      </c>
      <c r="D9" s="7" t="s">
        <v>9</v>
      </c>
      <c r="E9" s="8">
        <f t="shared" si="0"/>
        <v>2500</v>
      </c>
      <c r="F9" s="7" t="s">
        <v>12</v>
      </c>
      <c r="G9" s="8">
        <f>G8</f>
        <v>1250</v>
      </c>
      <c r="H9" s="7" t="s">
        <v>27</v>
      </c>
      <c r="I9" s="8">
        <f>'Varianta B obecně'!I9/4</f>
        <v>1875</v>
      </c>
      <c r="J9" s="7" t="s">
        <v>30</v>
      </c>
      <c r="K9" s="8">
        <f t="shared" si="1"/>
        <v>1875</v>
      </c>
      <c r="L9" s="7" t="s">
        <v>34</v>
      </c>
      <c r="M9" s="8">
        <f>M8</f>
        <v>1000</v>
      </c>
    </row>
    <row r="10" spans="1:17" ht="15" thickBot="1" x14ac:dyDescent="0.4">
      <c r="A10" s="6">
        <v>6</v>
      </c>
      <c r="B10" s="3" t="s">
        <v>22</v>
      </c>
      <c r="C10" s="4">
        <f>C9</f>
        <v>2500</v>
      </c>
      <c r="D10" s="3" t="s">
        <v>12</v>
      </c>
      <c r="E10" s="4">
        <f t="shared" si="0"/>
        <v>2500</v>
      </c>
      <c r="F10" s="3"/>
      <c r="G10" s="4"/>
      <c r="H10" s="3" t="s">
        <v>28</v>
      </c>
      <c r="I10" s="4">
        <f>I9</f>
        <v>1875</v>
      </c>
      <c r="J10" s="3" t="s">
        <v>31</v>
      </c>
      <c r="K10" s="4">
        <f t="shared" si="1"/>
        <v>1875</v>
      </c>
      <c r="L10" s="3"/>
      <c r="M10" s="4" t="s">
        <v>35</v>
      </c>
      <c r="O10" s="15" t="s">
        <v>15</v>
      </c>
      <c r="P10" s="16" t="s">
        <v>19</v>
      </c>
      <c r="Q10" s="16" t="s">
        <v>18</v>
      </c>
    </row>
    <row r="11" spans="1:17" ht="15" thickBot="1" x14ac:dyDescent="0.4">
      <c r="A11" s="13" t="s">
        <v>14</v>
      </c>
      <c r="C11" s="13">
        <f>SUM(C5:C10)</f>
        <v>53500</v>
      </c>
      <c r="E11" s="13">
        <f>SUM(E5:E10)</f>
        <v>53500</v>
      </c>
      <c r="G11" s="13">
        <f>SUM(G5:G10)</f>
        <v>29250</v>
      </c>
      <c r="I11" s="13">
        <f>SUM(I5:I10)</f>
        <v>34750</v>
      </c>
      <c r="K11" s="13">
        <f>SUM(K5:K10)</f>
        <v>34750</v>
      </c>
      <c r="M11" s="13">
        <f>SUM(M5:M10)</f>
        <v>19375</v>
      </c>
      <c r="O11" s="14">
        <f>SUM(A11:M11)</f>
        <v>225125</v>
      </c>
      <c r="P11" s="6">
        <f>'Varianta B obecně'!P11/4</f>
        <v>225000</v>
      </c>
      <c r="Q11" s="17">
        <f>P11-O11</f>
        <v>-125</v>
      </c>
    </row>
  </sheetData>
  <mergeCells count="3">
    <mergeCell ref="A1:M2"/>
    <mergeCell ref="B3:G3"/>
    <mergeCell ref="H3:M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B5" sqref="B5"/>
    </sheetView>
  </sheetViews>
  <sheetFormatPr defaultRowHeight="14.5" x14ac:dyDescent="0.35"/>
  <cols>
    <col min="1" max="1" width="10.54296875" customWidth="1"/>
    <col min="2" max="2" width="11.26953125" customWidth="1"/>
    <col min="3" max="3" width="7" customWidth="1"/>
    <col min="4" max="4" width="8.7265625" customWidth="1"/>
    <col min="5" max="5" width="7" customWidth="1"/>
    <col min="6" max="6" width="7.81640625" customWidth="1"/>
    <col min="7" max="7" width="7" customWidth="1"/>
    <col min="8" max="8" width="11.26953125" customWidth="1"/>
    <col min="9" max="9" width="7" customWidth="1"/>
    <col min="10" max="10" width="9.54296875" customWidth="1"/>
    <col min="11" max="11" width="7" customWidth="1"/>
    <col min="12" max="12" width="11.26953125" customWidth="1"/>
    <col min="13" max="13" width="6" customWidth="1"/>
    <col min="15" max="15" width="11.7265625" customWidth="1"/>
  </cols>
  <sheetData>
    <row r="1" spans="1:17" ht="15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7" ht="15" customHeight="1" thickBot="1" x14ac:dyDescent="0.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7" ht="15" thickBot="1" x14ac:dyDescent="0.4">
      <c r="A3" s="9"/>
      <c r="B3" s="25" t="s">
        <v>1</v>
      </c>
      <c r="C3" s="26"/>
      <c r="D3" s="26"/>
      <c r="E3" s="26"/>
      <c r="F3" s="26"/>
      <c r="G3" s="27"/>
      <c r="H3" s="25" t="s">
        <v>13</v>
      </c>
      <c r="I3" s="26"/>
      <c r="J3" s="26"/>
      <c r="K3" s="26"/>
      <c r="L3" s="26"/>
      <c r="M3" s="27"/>
    </row>
    <row r="4" spans="1:17" ht="15" thickBot="1" x14ac:dyDescent="0.4">
      <c r="A4" s="18" t="s">
        <v>2</v>
      </c>
      <c r="B4" s="10" t="s">
        <v>3</v>
      </c>
      <c r="C4" s="11"/>
      <c r="D4" s="10" t="s">
        <v>4</v>
      </c>
      <c r="E4" s="11"/>
      <c r="F4" s="12" t="s">
        <v>5</v>
      </c>
      <c r="G4" s="11"/>
      <c r="H4" s="10" t="s">
        <v>3</v>
      </c>
      <c r="I4" s="11"/>
      <c r="J4" s="10" t="s">
        <v>4</v>
      </c>
      <c r="K4" s="11"/>
      <c r="L4" s="12" t="s">
        <v>5</v>
      </c>
      <c r="M4" s="11"/>
    </row>
    <row r="5" spans="1:17" x14ac:dyDescent="0.35">
      <c r="A5" s="5">
        <v>1</v>
      </c>
      <c r="B5" s="1"/>
      <c r="C5" s="2">
        <f>'Varianta B obecně'!C5/4</f>
        <v>18750</v>
      </c>
      <c r="D5" s="1"/>
      <c r="E5" s="2">
        <f t="shared" ref="E5:E10" si="0">C5</f>
        <v>18750</v>
      </c>
      <c r="F5" s="1"/>
      <c r="G5" s="2">
        <f>C5</f>
        <v>18750</v>
      </c>
      <c r="H5" s="1"/>
      <c r="I5" s="2">
        <f>'Varianta B obecně'!I5/4</f>
        <v>11250</v>
      </c>
      <c r="J5" s="1"/>
      <c r="K5" s="2">
        <f t="shared" ref="K5:K10" si="1">I5</f>
        <v>11250</v>
      </c>
      <c r="L5" s="1"/>
      <c r="M5" s="2">
        <f>K5</f>
        <v>11250</v>
      </c>
    </row>
    <row r="6" spans="1:17" x14ac:dyDescent="0.35">
      <c r="A6" s="5">
        <v>2</v>
      </c>
      <c r="B6" s="7"/>
      <c r="C6" s="8">
        <f>C5</f>
        <v>18750</v>
      </c>
      <c r="D6" s="7"/>
      <c r="E6" s="8">
        <f t="shared" si="0"/>
        <v>18750</v>
      </c>
      <c r="F6" s="7"/>
      <c r="G6" s="8">
        <f>E7</f>
        <v>5500</v>
      </c>
      <c r="H6" s="7"/>
      <c r="I6" s="8">
        <f>I5</f>
        <v>11250</v>
      </c>
      <c r="J6" s="7"/>
      <c r="K6" s="8">
        <f t="shared" si="1"/>
        <v>11250</v>
      </c>
      <c r="L6" s="7"/>
      <c r="M6" s="8">
        <f>K7</f>
        <v>4250</v>
      </c>
    </row>
    <row r="7" spans="1:17" x14ac:dyDescent="0.35">
      <c r="A7" s="5">
        <v>3</v>
      </c>
      <c r="B7" s="7"/>
      <c r="C7" s="8">
        <f>'Varianta B obecně'!C7/4</f>
        <v>5500</v>
      </c>
      <c r="D7" s="7"/>
      <c r="E7" s="8">
        <f t="shared" si="0"/>
        <v>5500</v>
      </c>
      <c r="F7" s="7"/>
      <c r="G7" s="8">
        <f>E9</f>
        <v>2500</v>
      </c>
      <c r="H7" s="7"/>
      <c r="I7" s="8">
        <f>'Varianta B obecně'!K7/4</f>
        <v>4250</v>
      </c>
      <c r="J7" s="7"/>
      <c r="K7" s="8">
        <f t="shared" si="1"/>
        <v>4250</v>
      </c>
      <c r="L7" s="7"/>
      <c r="M7" s="8">
        <f>K9</f>
        <v>1875</v>
      </c>
    </row>
    <row r="8" spans="1:17" x14ac:dyDescent="0.35">
      <c r="A8" s="5">
        <v>4</v>
      </c>
      <c r="B8" s="7"/>
      <c r="C8" s="8">
        <f>C7</f>
        <v>5500</v>
      </c>
      <c r="D8" s="7"/>
      <c r="E8" s="8">
        <f t="shared" si="0"/>
        <v>5500</v>
      </c>
      <c r="F8" s="7"/>
      <c r="G8" s="8">
        <f>'Varianta B obecně'!G8/4</f>
        <v>1250</v>
      </c>
      <c r="H8" s="7"/>
      <c r="I8" s="8">
        <f>I7</f>
        <v>4250</v>
      </c>
      <c r="J8" s="7"/>
      <c r="K8" s="8">
        <f t="shared" si="1"/>
        <v>4250</v>
      </c>
      <c r="L8" s="7"/>
      <c r="M8" s="8">
        <f>'Varianta B obecně'!M8/4</f>
        <v>1000</v>
      </c>
    </row>
    <row r="9" spans="1:17" ht="15" thickBot="1" x14ac:dyDescent="0.4">
      <c r="A9" s="5">
        <v>5</v>
      </c>
      <c r="B9" s="7"/>
      <c r="C9" s="8">
        <f>'Varianta B obecně'!C9/4</f>
        <v>2500</v>
      </c>
      <c r="D9" s="7"/>
      <c r="E9" s="8">
        <f t="shared" si="0"/>
        <v>2500</v>
      </c>
      <c r="F9" s="7"/>
      <c r="G9" s="8">
        <f>G8</f>
        <v>1250</v>
      </c>
      <c r="H9" s="7"/>
      <c r="I9" s="8">
        <f>'Varianta B obecně'!I9/4</f>
        <v>1875</v>
      </c>
      <c r="J9" s="7"/>
      <c r="K9" s="8">
        <f t="shared" si="1"/>
        <v>1875</v>
      </c>
      <c r="L9" s="7"/>
      <c r="M9" s="8">
        <f>M8</f>
        <v>1000</v>
      </c>
    </row>
    <row r="10" spans="1:17" ht="15" thickBot="1" x14ac:dyDescent="0.4">
      <c r="A10" s="6">
        <v>6</v>
      </c>
      <c r="B10" s="3"/>
      <c r="C10" s="4">
        <f>C9</f>
        <v>2500</v>
      </c>
      <c r="D10" s="3"/>
      <c r="E10" s="4">
        <f t="shared" si="0"/>
        <v>2500</v>
      </c>
      <c r="F10" s="3"/>
      <c r="G10" s="4"/>
      <c r="H10" s="3"/>
      <c r="I10" s="4">
        <f>I9</f>
        <v>1875</v>
      </c>
      <c r="J10" s="3"/>
      <c r="K10" s="4">
        <f t="shared" si="1"/>
        <v>1875</v>
      </c>
      <c r="L10" s="3"/>
      <c r="M10" s="4"/>
      <c r="O10" s="15" t="s">
        <v>15</v>
      </c>
      <c r="P10" s="16" t="s">
        <v>19</v>
      </c>
      <c r="Q10" s="16" t="s">
        <v>18</v>
      </c>
    </row>
    <row r="11" spans="1:17" ht="15" thickBot="1" x14ac:dyDescent="0.4">
      <c r="A11" s="13" t="s">
        <v>14</v>
      </c>
      <c r="C11" s="13">
        <f>SUM(C5:C10)</f>
        <v>53500</v>
      </c>
      <c r="E11" s="13">
        <f>SUM(E5:E10)</f>
        <v>53500</v>
      </c>
      <c r="G11" s="13">
        <f>SUM(G5:G10)</f>
        <v>29250</v>
      </c>
      <c r="I11" s="13">
        <f>SUM(I5:I10)</f>
        <v>34750</v>
      </c>
      <c r="K11" s="13">
        <f>SUM(K5:K10)</f>
        <v>34750</v>
      </c>
      <c r="M11" s="13">
        <f>SUM(M5:M10)</f>
        <v>19375</v>
      </c>
      <c r="O11" s="14">
        <f>SUM(A11:M11)</f>
        <v>225125</v>
      </c>
      <c r="P11" s="6">
        <f>'Varianta B obecně'!P11/4</f>
        <v>225000</v>
      </c>
      <c r="Q11" s="17">
        <f>P11-O11</f>
        <v>-125</v>
      </c>
    </row>
  </sheetData>
  <mergeCells count="3">
    <mergeCell ref="A1:M2"/>
    <mergeCell ref="B3:G3"/>
    <mergeCell ref="H3:M3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B5" sqref="B5"/>
    </sheetView>
  </sheetViews>
  <sheetFormatPr defaultRowHeight="14.5" x14ac:dyDescent="0.35"/>
  <cols>
    <col min="1" max="1" width="10.54296875" customWidth="1"/>
    <col min="2" max="2" width="11.26953125" customWidth="1"/>
    <col min="3" max="3" width="7" customWidth="1"/>
    <col min="4" max="4" width="8.7265625" customWidth="1"/>
    <col min="5" max="5" width="7" customWidth="1"/>
    <col min="6" max="6" width="7.81640625" customWidth="1"/>
    <col min="7" max="7" width="7" customWidth="1"/>
    <col min="8" max="8" width="11.26953125" customWidth="1"/>
    <col min="9" max="9" width="7" customWidth="1"/>
    <col min="10" max="10" width="9.54296875" customWidth="1"/>
    <col min="11" max="11" width="7" customWidth="1"/>
    <col min="12" max="12" width="11.26953125" customWidth="1"/>
    <col min="13" max="13" width="6" customWidth="1"/>
    <col min="15" max="15" width="11.7265625" customWidth="1"/>
  </cols>
  <sheetData>
    <row r="1" spans="1:17" ht="15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7" ht="15" customHeight="1" thickBot="1" x14ac:dyDescent="0.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7" ht="15" thickBot="1" x14ac:dyDescent="0.4">
      <c r="A3" s="9"/>
      <c r="B3" s="25" t="s">
        <v>1</v>
      </c>
      <c r="C3" s="26"/>
      <c r="D3" s="26"/>
      <c r="E3" s="26"/>
      <c r="F3" s="26"/>
      <c r="G3" s="27"/>
      <c r="H3" s="25" t="s">
        <v>13</v>
      </c>
      <c r="I3" s="26"/>
      <c r="J3" s="26"/>
      <c r="K3" s="26"/>
      <c r="L3" s="26"/>
      <c r="M3" s="27"/>
    </row>
    <row r="4" spans="1:17" ht="15" thickBot="1" x14ac:dyDescent="0.4">
      <c r="A4" s="18" t="s">
        <v>2</v>
      </c>
      <c r="B4" s="10" t="s">
        <v>3</v>
      </c>
      <c r="C4" s="11"/>
      <c r="D4" s="10" t="s">
        <v>4</v>
      </c>
      <c r="E4" s="11"/>
      <c r="F4" s="12" t="s">
        <v>5</v>
      </c>
      <c r="G4" s="11"/>
      <c r="H4" s="10" t="s">
        <v>3</v>
      </c>
      <c r="I4" s="11"/>
      <c r="J4" s="10" t="s">
        <v>4</v>
      </c>
      <c r="K4" s="11"/>
      <c r="L4" s="12" t="s">
        <v>5</v>
      </c>
      <c r="M4" s="11"/>
    </row>
    <row r="5" spans="1:17" x14ac:dyDescent="0.35">
      <c r="A5" s="5">
        <v>1</v>
      </c>
      <c r="B5" s="1"/>
      <c r="C5" s="2">
        <f>'Varianta B obecně'!C5/4</f>
        <v>18750</v>
      </c>
      <c r="D5" s="1"/>
      <c r="E5" s="2">
        <f t="shared" ref="E5:E10" si="0">C5</f>
        <v>18750</v>
      </c>
      <c r="F5" s="1"/>
      <c r="G5" s="2">
        <f>C5</f>
        <v>18750</v>
      </c>
      <c r="H5" s="1"/>
      <c r="I5" s="2">
        <f>'Varianta B obecně'!I5/4</f>
        <v>11250</v>
      </c>
      <c r="J5" s="1"/>
      <c r="K5" s="2">
        <f t="shared" ref="K5:K10" si="1">I5</f>
        <v>11250</v>
      </c>
      <c r="L5" s="1"/>
      <c r="M5" s="2">
        <f>K5</f>
        <v>11250</v>
      </c>
    </row>
    <row r="6" spans="1:17" x14ac:dyDescent="0.35">
      <c r="A6" s="5">
        <v>2</v>
      </c>
      <c r="B6" s="7"/>
      <c r="C6" s="8">
        <f>C5</f>
        <v>18750</v>
      </c>
      <c r="D6" s="7"/>
      <c r="E6" s="8">
        <f t="shared" si="0"/>
        <v>18750</v>
      </c>
      <c r="F6" s="7"/>
      <c r="G6" s="8">
        <f>E7</f>
        <v>5500</v>
      </c>
      <c r="H6" s="7"/>
      <c r="I6" s="8">
        <f>I5</f>
        <v>11250</v>
      </c>
      <c r="J6" s="7"/>
      <c r="K6" s="8">
        <f t="shared" si="1"/>
        <v>11250</v>
      </c>
      <c r="L6" s="7"/>
      <c r="M6" s="8">
        <f>K7</f>
        <v>4250</v>
      </c>
    </row>
    <row r="7" spans="1:17" x14ac:dyDescent="0.35">
      <c r="A7" s="5">
        <v>3</v>
      </c>
      <c r="B7" s="7"/>
      <c r="C7" s="8">
        <f>'Varianta B obecně'!C7/4</f>
        <v>5500</v>
      </c>
      <c r="D7" s="7"/>
      <c r="E7" s="8">
        <f t="shared" si="0"/>
        <v>5500</v>
      </c>
      <c r="F7" s="7"/>
      <c r="G7" s="8">
        <f>E9</f>
        <v>2500</v>
      </c>
      <c r="H7" s="7"/>
      <c r="I7" s="8">
        <f>'Varianta B obecně'!K7/4</f>
        <v>4250</v>
      </c>
      <c r="J7" s="7"/>
      <c r="K7" s="8">
        <f t="shared" si="1"/>
        <v>4250</v>
      </c>
      <c r="L7" s="7"/>
      <c r="M7" s="8">
        <f>K9</f>
        <v>1875</v>
      </c>
    </row>
    <row r="8" spans="1:17" x14ac:dyDescent="0.35">
      <c r="A8" s="5">
        <v>4</v>
      </c>
      <c r="B8" s="7"/>
      <c r="C8" s="8">
        <f>C7</f>
        <v>5500</v>
      </c>
      <c r="D8" s="7"/>
      <c r="E8" s="8">
        <f t="shared" si="0"/>
        <v>5500</v>
      </c>
      <c r="F8" s="7"/>
      <c r="G8" s="8">
        <f>'Varianta B obecně'!G8/4</f>
        <v>1250</v>
      </c>
      <c r="H8" s="7"/>
      <c r="I8" s="8">
        <f>I7</f>
        <v>4250</v>
      </c>
      <c r="J8" s="7"/>
      <c r="K8" s="8">
        <f t="shared" si="1"/>
        <v>4250</v>
      </c>
      <c r="L8" s="7"/>
      <c r="M8" s="8">
        <f>'Varianta B obecně'!M8/4</f>
        <v>1000</v>
      </c>
    </row>
    <row r="9" spans="1:17" ht="15" thickBot="1" x14ac:dyDescent="0.4">
      <c r="A9" s="5">
        <v>5</v>
      </c>
      <c r="B9" s="7"/>
      <c r="C9" s="8">
        <f>'Varianta B obecně'!C9/4</f>
        <v>2500</v>
      </c>
      <c r="D9" s="7"/>
      <c r="E9" s="8">
        <f t="shared" si="0"/>
        <v>2500</v>
      </c>
      <c r="F9" s="7"/>
      <c r="G9" s="8">
        <f>G8</f>
        <v>1250</v>
      </c>
      <c r="H9" s="7"/>
      <c r="I9" s="8">
        <f>'Varianta B obecně'!I9/4</f>
        <v>1875</v>
      </c>
      <c r="J9" s="7"/>
      <c r="K9" s="8">
        <f t="shared" si="1"/>
        <v>1875</v>
      </c>
      <c r="L9" s="7"/>
      <c r="M9" s="8">
        <f>M8</f>
        <v>1000</v>
      </c>
    </row>
    <row r="10" spans="1:17" ht="15" thickBot="1" x14ac:dyDescent="0.4">
      <c r="A10" s="6">
        <v>6</v>
      </c>
      <c r="B10" s="3"/>
      <c r="C10" s="4">
        <f>C9</f>
        <v>2500</v>
      </c>
      <c r="D10" s="3"/>
      <c r="E10" s="4">
        <f t="shared" si="0"/>
        <v>2500</v>
      </c>
      <c r="F10" s="3"/>
      <c r="G10" s="4"/>
      <c r="H10" s="3"/>
      <c r="I10" s="4">
        <f>I9</f>
        <v>1875</v>
      </c>
      <c r="J10" s="3"/>
      <c r="K10" s="4">
        <f t="shared" si="1"/>
        <v>1875</v>
      </c>
      <c r="L10" s="3"/>
      <c r="M10" s="4"/>
      <c r="O10" s="15" t="s">
        <v>15</v>
      </c>
      <c r="P10" s="16" t="s">
        <v>19</v>
      </c>
      <c r="Q10" s="16" t="s">
        <v>18</v>
      </c>
    </row>
    <row r="11" spans="1:17" ht="15" thickBot="1" x14ac:dyDescent="0.4">
      <c r="A11" s="13" t="s">
        <v>14</v>
      </c>
      <c r="C11" s="13">
        <f>SUM(C5:C10)</f>
        <v>53500</v>
      </c>
      <c r="E11" s="13">
        <f>SUM(E5:E10)</f>
        <v>53500</v>
      </c>
      <c r="G11" s="13">
        <f>SUM(G5:G10)</f>
        <v>29250</v>
      </c>
      <c r="I11" s="13">
        <f>SUM(I5:I10)</f>
        <v>34750</v>
      </c>
      <c r="K11" s="13">
        <f>SUM(K5:K10)</f>
        <v>34750</v>
      </c>
      <c r="M11" s="13">
        <f>SUM(M5:M10)</f>
        <v>19375</v>
      </c>
      <c r="O11" s="14">
        <f>SUM(A11:M11)</f>
        <v>225125</v>
      </c>
      <c r="P11" s="6">
        <f>'Varianta B obecně'!P11/4</f>
        <v>225000</v>
      </c>
      <c r="Q11" s="17">
        <f>P11-O11</f>
        <v>-125</v>
      </c>
    </row>
  </sheetData>
  <mergeCells count="3">
    <mergeCell ref="A1:M2"/>
    <mergeCell ref="B3:G3"/>
    <mergeCell ref="H3:M3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C13" sqref="C13"/>
    </sheetView>
  </sheetViews>
  <sheetFormatPr defaultRowHeight="14.5" x14ac:dyDescent="0.35"/>
  <cols>
    <col min="1" max="1" width="10.54296875" bestFit="1" customWidth="1"/>
    <col min="2" max="2" width="11.26953125" bestFit="1" customWidth="1"/>
    <col min="3" max="3" width="7" bestFit="1" customWidth="1"/>
    <col min="4" max="4" width="8.7265625" bestFit="1" customWidth="1"/>
    <col min="5" max="5" width="7" bestFit="1" customWidth="1"/>
    <col min="6" max="6" width="7.81640625" bestFit="1" customWidth="1"/>
    <col min="7" max="7" width="7" bestFit="1" customWidth="1"/>
    <col min="8" max="8" width="11.26953125" bestFit="1" customWidth="1"/>
    <col min="9" max="9" width="7" bestFit="1" customWidth="1"/>
    <col min="10" max="10" width="9.54296875" bestFit="1" customWidth="1"/>
    <col min="11" max="11" width="7" bestFit="1" customWidth="1"/>
    <col min="12" max="12" width="11.26953125" bestFit="1" customWidth="1"/>
    <col min="13" max="13" width="6" bestFit="1" customWidth="1"/>
    <col min="15" max="15" width="11.7265625" bestFit="1" customWidth="1"/>
  </cols>
  <sheetData>
    <row r="1" spans="1:17" ht="15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7" ht="15" customHeight="1" thickBot="1" x14ac:dyDescent="0.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7" ht="15" thickBot="1" x14ac:dyDescent="0.4">
      <c r="A3" s="9"/>
      <c r="B3" s="25" t="s">
        <v>1</v>
      </c>
      <c r="C3" s="26"/>
      <c r="D3" s="26"/>
      <c r="E3" s="26"/>
      <c r="F3" s="26"/>
      <c r="G3" s="27"/>
      <c r="H3" s="25" t="s">
        <v>13</v>
      </c>
      <c r="I3" s="26"/>
      <c r="J3" s="26"/>
      <c r="K3" s="26"/>
      <c r="L3" s="26"/>
      <c r="M3" s="27"/>
    </row>
    <row r="4" spans="1:17" ht="15" thickBot="1" x14ac:dyDescent="0.4">
      <c r="A4" s="18" t="s">
        <v>2</v>
      </c>
      <c r="B4" s="10" t="s">
        <v>3</v>
      </c>
      <c r="C4" s="11"/>
      <c r="D4" s="10" t="s">
        <v>4</v>
      </c>
      <c r="E4" s="11"/>
      <c r="F4" s="12" t="s">
        <v>5</v>
      </c>
      <c r="G4" s="11"/>
      <c r="H4" s="10" t="s">
        <v>3</v>
      </c>
      <c r="I4" s="11"/>
      <c r="J4" s="10" t="s">
        <v>4</v>
      </c>
      <c r="K4" s="11"/>
      <c r="L4" s="12" t="s">
        <v>5</v>
      </c>
      <c r="M4" s="11"/>
    </row>
    <row r="5" spans="1:17" x14ac:dyDescent="0.35">
      <c r="A5" s="5">
        <v>1</v>
      </c>
      <c r="B5" s="1"/>
      <c r="C5" s="2">
        <f>'Varianta B obecně'!C5/4</f>
        <v>18750</v>
      </c>
      <c r="D5" s="1"/>
      <c r="E5" s="2">
        <f t="shared" ref="E5:E10" si="0">C5</f>
        <v>18750</v>
      </c>
      <c r="F5" s="1"/>
      <c r="G5" s="2">
        <f>C5</f>
        <v>18750</v>
      </c>
      <c r="H5" s="1"/>
      <c r="I5" s="2">
        <f>'Varianta B obecně'!I5/4</f>
        <v>11250</v>
      </c>
      <c r="J5" s="1"/>
      <c r="K5" s="2">
        <f t="shared" ref="K5:K10" si="1">I5</f>
        <v>11250</v>
      </c>
      <c r="L5" s="1"/>
      <c r="M5" s="2">
        <f>K5</f>
        <v>11250</v>
      </c>
    </row>
    <row r="6" spans="1:17" x14ac:dyDescent="0.35">
      <c r="A6" s="5">
        <v>2</v>
      </c>
      <c r="B6" s="7"/>
      <c r="C6" s="8">
        <f>C5</f>
        <v>18750</v>
      </c>
      <c r="D6" s="7"/>
      <c r="E6" s="8">
        <f t="shared" si="0"/>
        <v>18750</v>
      </c>
      <c r="F6" s="7"/>
      <c r="G6" s="8">
        <f>E7</f>
        <v>5500</v>
      </c>
      <c r="H6" s="7"/>
      <c r="I6" s="8">
        <f>I5</f>
        <v>11250</v>
      </c>
      <c r="J6" s="7"/>
      <c r="K6" s="8">
        <f t="shared" si="1"/>
        <v>11250</v>
      </c>
      <c r="L6" s="7"/>
      <c r="M6" s="8">
        <f>K7</f>
        <v>4250</v>
      </c>
    </row>
    <row r="7" spans="1:17" x14ac:dyDescent="0.35">
      <c r="A7" s="5">
        <v>3</v>
      </c>
      <c r="B7" s="7"/>
      <c r="C7" s="8">
        <f>'Varianta B obecně'!C7/4</f>
        <v>5500</v>
      </c>
      <c r="D7" s="7"/>
      <c r="E7" s="8">
        <f t="shared" si="0"/>
        <v>5500</v>
      </c>
      <c r="F7" s="7"/>
      <c r="G7" s="8">
        <f>E9</f>
        <v>2500</v>
      </c>
      <c r="H7" s="7"/>
      <c r="I7" s="8">
        <f>'Varianta B obecně'!K7/4</f>
        <v>4250</v>
      </c>
      <c r="J7" s="7"/>
      <c r="K7" s="8">
        <f t="shared" si="1"/>
        <v>4250</v>
      </c>
      <c r="L7" s="7"/>
      <c r="M7" s="8">
        <f>K9</f>
        <v>1875</v>
      </c>
    </row>
    <row r="8" spans="1:17" x14ac:dyDescent="0.35">
      <c r="A8" s="5">
        <v>4</v>
      </c>
      <c r="B8" s="7"/>
      <c r="C8" s="8">
        <f>C7</f>
        <v>5500</v>
      </c>
      <c r="D8" s="7"/>
      <c r="E8" s="8">
        <f t="shared" si="0"/>
        <v>5500</v>
      </c>
      <c r="F8" s="7"/>
      <c r="G8" s="8">
        <f>'Varianta B obecně'!G8/4</f>
        <v>1250</v>
      </c>
      <c r="H8" s="7"/>
      <c r="I8" s="8">
        <f>I7</f>
        <v>4250</v>
      </c>
      <c r="J8" s="7"/>
      <c r="K8" s="8">
        <f t="shared" si="1"/>
        <v>4250</v>
      </c>
      <c r="L8" s="7"/>
      <c r="M8" s="8">
        <f>'Varianta B obecně'!M8/4</f>
        <v>1000</v>
      </c>
    </row>
    <row r="9" spans="1:17" ht="15" thickBot="1" x14ac:dyDescent="0.4">
      <c r="A9" s="5">
        <v>5</v>
      </c>
      <c r="B9" s="7"/>
      <c r="C9" s="8">
        <f>'Varianta B obecně'!C9/4</f>
        <v>2500</v>
      </c>
      <c r="D9" s="7"/>
      <c r="E9" s="8">
        <f t="shared" si="0"/>
        <v>2500</v>
      </c>
      <c r="F9" s="7"/>
      <c r="G9" s="8">
        <f>G8</f>
        <v>1250</v>
      </c>
      <c r="H9" s="7"/>
      <c r="I9" s="8">
        <f>'Varianta B obecně'!I9/4</f>
        <v>1875</v>
      </c>
      <c r="J9" s="7"/>
      <c r="K9" s="8">
        <f t="shared" si="1"/>
        <v>1875</v>
      </c>
      <c r="L9" s="7"/>
      <c r="M9" s="8">
        <f>M8</f>
        <v>1000</v>
      </c>
    </row>
    <row r="10" spans="1:17" ht="15" thickBot="1" x14ac:dyDescent="0.4">
      <c r="A10" s="6">
        <v>6</v>
      </c>
      <c r="B10" s="3"/>
      <c r="C10" s="4">
        <f>C9</f>
        <v>2500</v>
      </c>
      <c r="D10" s="3"/>
      <c r="E10" s="4">
        <f t="shared" si="0"/>
        <v>2500</v>
      </c>
      <c r="F10" s="3"/>
      <c r="G10" s="4"/>
      <c r="H10" s="3"/>
      <c r="I10" s="4">
        <f>I9</f>
        <v>1875</v>
      </c>
      <c r="J10" s="3"/>
      <c r="K10" s="4">
        <f t="shared" si="1"/>
        <v>1875</v>
      </c>
      <c r="L10" s="3"/>
      <c r="M10" s="4"/>
      <c r="O10" s="15" t="s">
        <v>15</v>
      </c>
      <c r="P10" s="16" t="s">
        <v>19</v>
      </c>
      <c r="Q10" s="16" t="s">
        <v>18</v>
      </c>
    </row>
    <row r="11" spans="1:17" ht="15" thickBot="1" x14ac:dyDescent="0.4">
      <c r="A11" s="13" t="s">
        <v>14</v>
      </c>
      <c r="C11" s="13">
        <f>SUM(C5:C10)</f>
        <v>53500</v>
      </c>
      <c r="E11" s="13">
        <f>SUM(E5:E10)</f>
        <v>53500</v>
      </c>
      <c r="G11" s="13">
        <f>SUM(G5:G10)</f>
        <v>29250</v>
      </c>
      <c r="I11" s="13">
        <f>SUM(I5:I10)</f>
        <v>34750</v>
      </c>
      <c r="K11" s="13">
        <f>SUM(K5:K10)</f>
        <v>34750</v>
      </c>
      <c r="M11" s="13">
        <f>SUM(M5:M10)</f>
        <v>19375</v>
      </c>
      <c r="O11" s="14">
        <f>SUM(A11:M11)</f>
        <v>225125</v>
      </c>
      <c r="P11" s="6">
        <f>'1.Q'!P11</f>
        <v>225000</v>
      </c>
      <c r="Q11" s="17">
        <f>P11-O11</f>
        <v>-125</v>
      </c>
    </row>
  </sheetData>
  <mergeCells count="3">
    <mergeCell ref="A1:M2"/>
    <mergeCell ref="B3:G3"/>
    <mergeCell ref="H3:M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Varianta B obecně</vt:lpstr>
      <vt:lpstr>1.Q</vt:lpstr>
      <vt:lpstr>2Q</vt:lpstr>
      <vt:lpstr>3Q</vt:lpstr>
      <vt:lpstr>4Q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 open</dc:creator>
  <cp:lastModifiedBy>Martin Dvořák</cp:lastModifiedBy>
  <cp:lastPrinted>2017-02-07T22:37:09Z</cp:lastPrinted>
  <dcterms:created xsi:type="dcterms:W3CDTF">2016-09-07T08:09:00Z</dcterms:created>
  <dcterms:modified xsi:type="dcterms:W3CDTF">2017-03-18T15:07:08Z</dcterms:modified>
</cp:coreProperties>
</file>